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5505" yWindow="0" windowWidth="23175" windowHeight="15990" tabRatio="500"/>
  </bookViews>
  <sheets>
    <sheet name="Values" sheetId="1" r:id="rId1"/>
    <sheet name="Revs Exps Inc" sheetId="2" r:id="rId2"/>
    <sheet name="Venues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0" i="1" l="1"/>
  <c r="K40" i="1"/>
  <c r="L40" i="1"/>
  <c r="J41" i="1"/>
  <c r="K41" i="1"/>
  <c r="L41" i="1"/>
  <c r="J42" i="1"/>
  <c r="K42" i="1"/>
  <c r="L42" i="1"/>
  <c r="J43" i="1"/>
  <c r="K43" i="1"/>
  <c r="L43" i="1"/>
  <c r="J44" i="1"/>
  <c r="K44" i="1"/>
  <c r="L44" i="1"/>
  <c r="J38" i="1"/>
  <c r="K38" i="1"/>
  <c r="L38" i="1"/>
  <c r="J37" i="1"/>
  <c r="K37" i="1"/>
  <c r="L37" i="1"/>
  <c r="V44" i="1"/>
  <c r="U44" i="1"/>
  <c r="T44" i="1"/>
  <c r="S44" i="1"/>
  <c r="R44" i="1"/>
  <c r="Q44" i="1"/>
  <c r="P44" i="1"/>
  <c r="O44" i="1"/>
  <c r="N44" i="1"/>
  <c r="M44" i="1"/>
  <c r="H44" i="1"/>
  <c r="G44" i="1"/>
  <c r="F44" i="1"/>
  <c r="E44" i="1"/>
  <c r="B44" i="1"/>
  <c r="V43" i="1"/>
  <c r="U43" i="1"/>
  <c r="T43" i="1"/>
  <c r="S43" i="1"/>
  <c r="R43" i="1"/>
  <c r="Q43" i="1"/>
  <c r="P43" i="1"/>
  <c r="O43" i="1"/>
  <c r="N43" i="1"/>
  <c r="M43" i="1"/>
  <c r="H43" i="1"/>
  <c r="G43" i="1"/>
  <c r="F43" i="1"/>
  <c r="E43" i="1"/>
  <c r="B43" i="1"/>
  <c r="V42" i="1"/>
  <c r="U42" i="1"/>
  <c r="T42" i="1"/>
  <c r="S42" i="1"/>
  <c r="R42" i="1"/>
  <c r="Q42" i="1"/>
  <c r="P42" i="1"/>
  <c r="O42" i="1"/>
  <c r="N42" i="1"/>
  <c r="M42" i="1"/>
  <c r="H42" i="1"/>
  <c r="G42" i="1"/>
  <c r="F42" i="1"/>
  <c r="E42" i="1"/>
  <c r="B42" i="1"/>
  <c r="V41" i="1"/>
  <c r="U41" i="1"/>
  <c r="T41" i="1"/>
  <c r="S41" i="1"/>
  <c r="R41" i="1"/>
  <c r="Q41" i="1"/>
  <c r="P41" i="1"/>
  <c r="O41" i="1"/>
  <c r="N41" i="1"/>
  <c r="M41" i="1"/>
  <c r="H41" i="1"/>
  <c r="G41" i="1"/>
  <c r="F41" i="1"/>
  <c r="E41" i="1"/>
  <c r="B41" i="1"/>
  <c r="V40" i="1"/>
  <c r="U40" i="1"/>
  <c r="T40" i="1"/>
  <c r="S40" i="1"/>
  <c r="R40" i="1"/>
  <c r="Q40" i="1"/>
  <c r="P40" i="1"/>
  <c r="O40" i="1"/>
  <c r="N40" i="1"/>
  <c r="M40" i="1"/>
  <c r="H40" i="1"/>
  <c r="G40" i="1"/>
  <c r="F40" i="1"/>
  <c r="E40" i="1"/>
  <c r="B40" i="1"/>
  <c r="V38" i="1"/>
  <c r="U38" i="1"/>
  <c r="T38" i="1"/>
  <c r="S38" i="1"/>
  <c r="R38" i="1"/>
  <c r="Q38" i="1"/>
  <c r="P38" i="1"/>
  <c r="O38" i="1"/>
  <c r="N38" i="1"/>
  <c r="M38" i="1"/>
  <c r="H38" i="1"/>
  <c r="G38" i="1"/>
  <c r="F38" i="1"/>
  <c r="E38" i="1"/>
  <c r="B38" i="1"/>
  <c r="V37" i="1"/>
  <c r="U37" i="1"/>
  <c r="T37" i="1"/>
  <c r="S37" i="1"/>
  <c r="R37" i="1"/>
  <c r="Q37" i="1"/>
  <c r="P37" i="1"/>
  <c r="O37" i="1"/>
  <c r="N37" i="1"/>
  <c r="M37" i="1"/>
  <c r="H37" i="1"/>
  <c r="G37" i="1"/>
  <c r="F37" i="1"/>
  <c r="E37" i="1"/>
  <c r="B37" i="1"/>
</calcChain>
</file>

<file path=xl/sharedStrings.xml><?xml version="1.0" encoding="utf-8"?>
<sst xmlns="http://schemas.openxmlformats.org/spreadsheetml/2006/main" count="328" uniqueCount="142">
  <si>
    <t xml:space="preserve">Source:  http://www.forbes.com/nba-valuations/ </t>
  </si>
  <si>
    <t>Valuation Components</t>
  </si>
  <si>
    <t>Valuation History</t>
  </si>
  <si>
    <t>Team Value</t>
  </si>
  <si>
    <t>Rank</t>
  </si>
  <si>
    <t>Sport</t>
  </si>
  <si>
    <t>Market</t>
  </si>
  <si>
    <t>Stadium</t>
  </si>
  <si>
    <t>Brand</t>
  </si>
  <si>
    <t>11-12</t>
  </si>
  <si>
    <t>10-11</t>
  </si>
  <si>
    <t>09-10</t>
  </si>
  <si>
    <t>08-09</t>
  </si>
  <si>
    <t>07-08</t>
  </si>
  <si>
    <t>06-07</t>
  </si>
  <si>
    <t>05-06</t>
  </si>
  <si>
    <t>04-05</t>
  </si>
  <si>
    <t>03-04</t>
  </si>
  <si>
    <t>02-03</t>
  </si>
  <si>
    <t>Atlanta Hawks</t>
  </si>
  <si>
    <t>Boston Celtics</t>
  </si>
  <si>
    <t>Brooklyn Nets</t>
  </si>
  <si>
    <t>Charlotte Bobcats</t>
  </si>
  <si>
    <t>Chicago Bulls</t>
  </si>
  <si>
    <t>Cleveland Cavaliers</t>
  </si>
  <si>
    <t>Dallas Mavericks</t>
  </si>
  <si>
    <t>Denver Nuggets</t>
  </si>
  <si>
    <t>Detroit Pistons</t>
  </si>
  <si>
    <t>Golden State Warriors</t>
  </si>
  <si>
    <t>Houston Rockets</t>
  </si>
  <si>
    <t>Indiana Pacers</t>
  </si>
  <si>
    <t>Los Angeles Clippers</t>
  </si>
  <si>
    <t>Los Angeles Lakers</t>
  </si>
  <si>
    <t>Memphis Grizzlies</t>
  </si>
  <si>
    <t>Miami Heat</t>
  </si>
  <si>
    <t>Milwaukee Bucks</t>
  </si>
  <si>
    <t>Minnesota Timberwolves</t>
  </si>
  <si>
    <t>New Orleans Hornets</t>
  </si>
  <si>
    <t>New York Knicks</t>
  </si>
  <si>
    <t>Oklahoma City Thunder</t>
  </si>
  <si>
    <t>Orlando Magic</t>
  </si>
  <si>
    <t>Philadelphia 76ers</t>
  </si>
  <si>
    <t>Phoenix Suns</t>
  </si>
  <si>
    <t>Portland Trail Blazers</t>
  </si>
  <si>
    <t>Sacramento Kings</t>
  </si>
  <si>
    <t>San Antonio Spurs</t>
  </si>
  <si>
    <t>Toronto Raptors</t>
  </si>
  <si>
    <t>Utah Jazz</t>
  </si>
  <si>
    <t>Washington Wizards</t>
  </si>
  <si>
    <t>Average</t>
  </si>
  <si>
    <t>StDev</t>
  </si>
  <si>
    <t>Max</t>
  </si>
  <si>
    <t>75th %tile</t>
  </si>
  <si>
    <t>Median</t>
  </si>
  <si>
    <t>25th %tile</t>
  </si>
  <si>
    <t>Min</t>
  </si>
  <si>
    <t>Forbes NBA Team Historicals:  Revenues, Player Expenses, Operating Income, Wins-to-Player Cost Ratio</t>
  </si>
  <si>
    <t>Revenue</t>
  </si>
  <si>
    <t>Player Expenses</t>
  </si>
  <si>
    <t>Operating Income</t>
  </si>
  <si>
    <t>Wins-to-player cost ratio</t>
  </si>
  <si>
    <t>Forbes:  NBA Team Venues</t>
  </si>
  <si>
    <t>Venue</t>
  </si>
  <si>
    <t>Owner</t>
  </si>
  <si>
    <t>Year Opened</t>
  </si>
  <si>
    <t>Capacity</t>
  </si>
  <si>
    <t>Concessionaire</t>
  </si>
  <si>
    <t>Avg Tix Price</t>
  </si>
  <si>
    <t>Philips Arena</t>
  </si>
  <si>
    <t>City of Atlanta, Fulton County Rec Authority</t>
  </si>
  <si>
    <t>Levy Restaurants</t>
  </si>
  <si>
    <t>TD Garden</t>
  </si>
  <si>
    <t>Delaware North Companies</t>
  </si>
  <si>
    <t>Sportservice</t>
  </si>
  <si>
    <t>Barclays Center</t>
  </si>
  <si>
    <t>City of New York</t>
  </si>
  <si>
    <t>Aramark</t>
  </si>
  <si>
    <t>Time Warner Cable Arena</t>
  </si>
  <si>
    <t>City of Charlotte</t>
  </si>
  <si>
    <t>United Center</t>
  </si>
  <si>
    <t>Bulls and Blackhawks</t>
  </si>
  <si>
    <t>Quicken Loans Arena</t>
  </si>
  <si>
    <t>Gateway Economic Dev. Corp.</t>
  </si>
  <si>
    <t>American Airlines Center</t>
  </si>
  <si>
    <t>City of Dallas</t>
  </si>
  <si>
    <t>Pepsi Center</t>
  </si>
  <si>
    <t>Kroenke Sports Enterprises</t>
  </si>
  <si>
    <t>The Palace of Auburn Hills</t>
  </si>
  <si>
    <t>Team</t>
  </si>
  <si>
    <t>Oracle Arena</t>
  </si>
  <si>
    <t>City of Oakland &amp; Alameda County</t>
  </si>
  <si>
    <t>Toyota Center</t>
  </si>
  <si>
    <t>Harris County, Houston Sports Authority</t>
  </si>
  <si>
    <t>Bankers Life Fieldhouse</t>
  </si>
  <si>
    <t>City of Indianapolis</t>
  </si>
  <si>
    <t>Staples Center</t>
  </si>
  <si>
    <t>AEG</t>
  </si>
  <si>
    <t>FedExForum</t>
  </si>
  <si>
    <t>City of Memphis</t>
  </si>
  <si>
    <t>American Airlines Arena</t>
  </si>
  <si>
    <t>Miami-Dade County</t>
  </si>
  <si>
    <t>BMO Harris Bradley Center</t>
  </si>
  <si>
    <t>Bradley Center Sports and Entertainment</t>
  </si>
  <si>
    <t>Target Center</t>
  </si>
  <si>
    <t>Minneapolis Community Dev. Authority</t>
  </si>
  <si>
    <t>Delaware North</t>
  </si>
  <si>
    <t>New Orleans Arena</t>
  </si>
  <si>
    <t>Louisiana Superdome &amp; Expo Authority</t>
  </si>
  <si>
    <t>Centerplate</t>
  </si>
  <si>
    <t>Madison Square Garden</t>
  </si>
  <si>
    <t>Madison Square Garden Company</t>
  </si>
  <si>
    <t>In-house</t>
  </si>
  <si>
    <t>Chesapeake Energy Arena</t>
  </si>
  <si>
    <t>City of Oklahoma City</t>
  </si>
  <si>
    <t>Levy, Savor</t>
  </si>
  <si>
    <t>Amway Center</t>
  </si>
  <si>
    <t>City of Orlando</t>
  </si>
  <si>
    <t>Wells Fargo Center</t>
  </si>
  <si>
    <t>Comcast Spectacor</t>
  </si>
  <si>
    <t>US Airways Center</t>
  </si>
  <si>
    <t>City of Phoenix</t>
  </si>
  <si>
    <t>Rose Garden</t>
  </si>
  <si>
    <t>Vulcan, Inc.</t>
  </si>
  <si>
    <t>Ovations</t>
  </si>
  <si>
    <t>Sleep Train Arena</t>
  </si>
  <si>
    <t>AT&amp;T Center</t>
  </si>
  <si>
    <t>Bexar County</t>
  </si>
  <si>
    <t>Air Canada Centre</t>
  </si>
  <si>
    <t>Maple Leaf Sports &amp; Entertainment</t>
  </si>
  <si>
    <t>MLSE Food &amp; Beverage Dept</t>
  </si>
  <si>
    <t>EnergySolutions Arena</t>
  </si>
  <si>
    <t>All-Star Catering</t>
  </si>
  <si>
    <t>Verizon Center</t>
  </si>
  <si>
    <t>Monumental Sports &amp; Entertainment</t>
  </si>
  <si>
    <t>Aramark, Levy</t>
  </si>
  <si>
    <t>12-13</t>
  </si>
  <si>
    <t>13-14</t>
  </si>
  <si>
    <t>14-15</t>
  </si>
  <si>
    <t>New Orleans Pelicans</t>
  </si>
  <si>
    <t>Charlotte Hornets</t>
  </si>
  <si>
    <t>Cost To Build ($M)</t>
  </si>
  <si>
    <t>Forbes NBA Team Valuations:  2003-15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</si>
</sst>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_-* #,##0.00\ &quot;$&quot;_-;\-* #,##0.00\ &quot;$&quot;_-;_-* &quot;-&quot;??\ &quot;$&quot;_-;_-@_-"/>
    <numFmt numFmtId="165" formatCode="_(&quot;$&quot;* #,##0_);_(&quot;$&quot;* \(#,##0\);_(&quot;$&quot;* &quot;-&quot;??_);_(@_)"/>
    <numFmt numFmtId="166" formatCode="_-* #,##0\ &quot;$&quot;_-;\-* #,##0\ &quot;$&quot;_-;_-* &quot;-&quot;??\ &quot;$&quot;_-;_-@_-"/>
  </numFmts>
  <fonts count="12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6">
    <xf numFmtId="0" fontId="0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 applyFill="1" applyBorder="1"/>
    <xf numFmtId="0" fontId="5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quotePrefix="1" applyFont="1" applyAlignment="1">
      <alignment horizontal="center" wrapText="1"/>
    </xf>
    <xf numFmtId="0" fontId="5" fillId="0" borderId="2" xfId="0" applyFont="1" applyBorder="1"/>
    <xf numFmtId="165" fontId="5" fillId="0" borderId="2" xfId="1" applyNumberFormat="1" applyFont="1" applyBorder="1"/>
    <xf numFmtId="6" fontId="5" fillId="0" borderId="2" xfId="0" applyNumberFormat="1" applyFont="1" applyBorder="1"/>
    <xf numFmtId="0" fontId="3" fillId="0" borderId="2" xfId="0" applyFont="1" applyBorder="1"/>
    <xf numFmtId="6" fontId="3" fillId="0" borderId="2" xfId="0" applyNumberFormat="1" applyFont="1" applyBorder="1"/>
    <xf numFmtId="165" fontId="3" fillId="0" borderId="2" xfId="1" applyNumberFormat="1" applyFont="1" applyBorder="1"/>
    <xf numFmtId="0" fontId="10" fillId="0" borderId="0" xfId="0" applyFont="1"/>
    <xf numFmtId="0" fontId="5" fillId="0" borderId="0" xfId="0" applyFont="1" applyAlignment="1">
      <alignment horizontal="center" wrapText="1"/>
    </xf>
    <xf numFmtId="3" fontId="5" fillId="0" borderId="2" xfId="0" applyNumberFormat="1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0" quotePrefix="1" applyFont="1" applyAlignment="1">
      <alignment horizontal="center"/>
    </xf>
    <xf numFmtId="165" fontId="5" fillId="0" borderId="0" xfId="1" applyNumberFormat="1" applyFont="1"/>
    <xf numFmtId="166" fontId="1" fillId="0" borderId="2" xfId="0" applyNumberFormat="1" applyFont="1" applyBorder="1" applyAlignment="1">
      <alignment horizontal="center"/>
    </xf>
    <xf numFmtId="166" fontId="11" fillId="0" borderId="2" xfId="0" applyNumberFormat="1" applyFont="1" applyBorder="1" applyAlignment="1">
      <alignment horizontal="center"/>
    </xf>
    <xf numFmtId="0" fontId="11" fillId="0" borderId="2" xfId="0" applyFont="1" applyBorder="1"/>
    <xf numFmtId="0" fontId="1" fillId="0" borderId="2" xfId="0" applyFont="1" applyBorder="1"/>
    <xf numFmtId="0" fontId="1" fillId="0" borderId="0" xfId="0" applyFont="1"/>
  </cellXfs>
  <cellStyles count="9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workbookViewId="0">
      <pane ySplit="5" topLeftCell="A6" activePane="bottomLeft" state="frozen"/>
      <selection pane="bottomLeft" activeCell="A6" sqref="A6"/>
    </sheetView>
  </sheetViews>
  <sheetFormatPr defaultColWidth="8.875" defaultRowHeight="15.75" x14ac:dyDescent="0.25"/>
  <cols>
    <col min="1" max="1" width="18.75" customWidth="1"/>
    <col min="2" max="2" width="6.75" customWidth="1"/>
    <col min="3" max="3" width="4.875" customWidth="1"/>
    <col min="4" max="4" width="1.625" customWidth="1"/>
    <col min="5" max="5" width="5.125" customWidth="1"/>
    <col min="6" max="6" width="6.25" customWidth="1"/>
    <col min="7" max="7" width="7.5" customWidth="1"/>
    <col min="8" max="8" width="5.625" customWidth="1"/>
    <col min="9" max="9" width="1.625" customWidth="1"/>
    <col min="10" max="13" width="6.75" customWidth="1"/>
    <col min="14" max="22" width="5.375" customWidth="1"/>
  </cols>
  <sheetData>
    <row r="1" spans="1:22" x14ac:dyDescent="0.25">
      <c r="A1" s="18" t="s">
        <v>141</v>
      </c>
    </row>
    <row r="2" spans="1:22" x14ac:dyDescent="0.25">
      <c r="A2" s="2" t="s">
        <v>0</v>
      </c>
    </row>
    <row r="3" spans="1:22" s="3" customFormat="1" ht="12.75" x14ac:dyDescent="0.2"/>
    <row r="4" spans="1:22" s="4" customFormat="1" ht="15" customHeight="1" x14ac:dyDescent="0.25">
      <c r="A4" s="8"/>
      <c r="B4" s="9"/>
      <c r="C4" s="9"/>
      <c r="D4" s="9"/>
      <c r="E4" s="21" t="s">
        <v>1</v>
      </c>
      <c r="F4" s="21"/>
      <c r="G4" s="21"/>
      <c r="H4" s="21"/>
      <c r="I4" s="9"/>
      <c r="J4" s="22" t="s">
        <v>2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s="4" customFormat="1" ht="26.25" x14ac:dyDescent="0.25">
      <c r="A5" s="8"/>
      <c r="B5" s="10" t="s">
        <v>3</v>
      </c>
      <c r="C5" s="10" t="s">
        <v>4</v>
      </c>
      <c r="D5" s="10"/>
      <c r="E5" s="10" t="s">
        <v>5</v>
      </c>
      <c r="F5" s="10" t="s">
        <v>6</v>
      </c>
      <c r="G5" s="10" t="s">
        <v>7</v>
      </c>
      <c r="H5" s="10" t="s">
        <v>8</v>
      </c>
      <c r="I5" s="9"/>
      <c r="J5" s="11" t="s">
        <v>137</v>
      </c>
      <c r="K5" s="11" t="s">
        <v>136</v>
      </c>
      <c r="L5" s="11" t="s">
        <v>135</v>
      </c>
      <c r="M5" s="11" t="s">
        <v>9</v>
      </c>
      <c r="N5" s="11" t="s">
        <v>10</v>
      </c>
      <c r="O5" s="11" t="s">
        <v>11</v>
      </c>
      <c r="P5" s="11" t="s">
        <v>12</v>
      </c>
      <c r="Q5" s="11" t="s">
        <v>13</v>
      </c>
      <c r="R5" s="11" t="s">
        <v>14</v>
      </c>
      <c r="S5" s="11" t="s">
        <v>15</v>
      </c>
      <c r="T5" s="11" t="s">
        <v>16</v>
      </c>
      <c r="U5" s="11" t="s">
        <v>17</v>
      </c>
      <c r="V5" s="11" t="s">
        <v>18</v>
      </c>
    </row>
    <row r="6" spans="1:22" x14ac:dyDescent="0.25">
      <c r="A6" s="12" t="s">
        <v>19</v>
      </c>
      <c r="B6" s="13">
        <v>825</v>
      </c>
      <c r="C6" s="12">
        <v>24</v>
      </c>
      <c r="D6" s="12"/>
      <c r="E6" s="14">
        <v>148</v>
      </c>
      <c r="F6" s="14">
        <v>69</v>
      </c>
      <c r="G6" s="14">
        <v>70</v>
      </c>
      <c r="H6" s="14">
        <v>30</v>
      </c>
      <c r="I6" s="12"/>
      <c r="J6" s="13">
        <v>825</v>
      </c>
      <c r="K6" s="13">
        <v>825</v>
      </c>
      <c r="L6" s="13">
        <v>425</v>
      </c>
      <c r="M6" s="13">
        <v>316</v>
      </c>
      <c r="N6" s="13">
        <v>270</v>
      </c>
      <c r="O6" s="13">
        <v>295</v>
      </c>
      <c r="P6" s="13">
        <v>306</v>
      </c>
      <c r="Q6" s="13">
        <v>306</v>
      </c>
      <c r="R6" s="13">
        <v>286</v>
      </c>
      <c r="S6" s="13">
        <v>275</v>
      </c>
      <c r="T6" s="13">
        <v>262</v>
      </c>
      <c r="U6" s="13">
        <v>232</v>
      </c>
      <c r="V6" s="13">
        <v>202</v>
      </c>
    </row>
    <row r="7" spans="1:22" x14ac:dyDescent="0.25">
      <c r="A7" s="12" t="s">
        <v>20</v>
      </c>
      <c r="B7" s="13">
        <v>2100</v>
      </c>
      <c r="C7" s="12">
        <v>4</v>
      </c>
      <c r="D7" s="12"/>
      <c r="E7" s="14">
        <v>215</v>
      </c>
      <c r="F7" s="14">
        <v>284</v>
      </c>
      <c r="G7" s="14">
        <v>141</v>
      </c>
      <c r="H7" s="14">
        <v>93</v>
      </c>
      <c r="I7" s="12"/>
      <c r="J7" s="13">
        <v>2100</v>
      </c>
      <c r="K7" s="13">
        <v>1700</v>
      </c>
      <c r="L7" s="13">
        <v>875</v>
      </c>
      <c r="M7" s="13">
        <v>730</v>
      </c>
      <c r="N7" s="13">
        <v>482</v>
      </c>
      <c r="O7" s="13">
        <v>452</v>
      </c>
      <c r="P7" s="13">
        <v>433</v>
      </c>
      <c r="Q7" s="13">
        <v>447</v>
      </c>
      <c r="R7" s="13">
        <v>391</v>
      </c>
      <c r="S7" s="13">
        <v>367</v>
      </c>
      <c r="T7" s="13">
        <v>353</v>
      </c>
      <c r="U7" s="13">
        <v>334</v>
      </c>
      <c r="V7" s="13">
        <v>290</v>
      </c>
    </row>
    <row r="8" spans="1:22" x14ac:dyDescent="0.25">
      <c r="A8" s="12" t="s">
        <v>21</v>
      </c>
      <c r="B8" s="13">
        <v>1700</v>
      </c>
      <c r="C8" s="12">
        <v>7</v>
      </c>
      <c r="D8" s="12"/>
      <c r="E8" s="14">
        <v>292</v>
      </c>
      <c r="F8" s="14">
        <v>143</v>
      </c>
      <c r="G8" s="14">
        <v>50</v>
      </c>
      <c r="H8" s="14">
        <v>45</v>
      </c>
      <c r="I8" s="12"/>
      <c r="J8" s="13">
        <v>1700</v>
      </c>
      <c r="K8" s="13">
        <v>1500</v>
      </c>
      <c r="L8" s="13">
        <v>780</v>
      </c>
      <c r="M8" s="13">
        <v>530</v>
      </c>
      <c r="N8" s="13">
        <v>357</v>
      </c>
      <c r="O8" s="13">
        <v>312</v>
      </c>
      <c r="P8" s="13">
        <v>269</v>
      </c>
      <c r="Q8" s="13">
        <v>295</v>
      </c>
      <c r="R8" s="13">
        <v>338</v>
      </c>
      <c r="S8" s="13">
        <v>325</v>
      </c>
      <c r="T8" s="13">
        <v>271</v>
      </c>
      <c r="U8" s="13">
        <v>296</v>
      </c>
      <c r="V8" s="13">
        <v>244</v>
      </c>
    </row>
    <row r="9" spans="1:22" x14ac:dyDescent="0.25">
      <c r="A9" s="12" t="s">
        <v>139</v>
      </c>
      <c r="B9" s="13">
        <v>750</v>
      </c>
      <c r="C9" s="12">
        <v>26</v>
      </c>
      <c r="D9" s="12"/>
      <c r="E9" s="14">
        <v>164</v>
      </c>
      <c r="F9" s="14">
        <v>67</v>
      </c>
      <c r="G9" s="14">
        <v>63</v>
      </c>
      <c r="H9" s="14">
        <v>22</v>
      </c>
      <c r="I9" s="12"/>
      <c r="J9" s="13">
        <v>750</v>
      </c>
      <c r="K9" s="13">
        <v>725</v>
      </c>
      <c r="L9" s="13">
        <v>410</v>
      </c>
      <c r="M9" s="13">
        <v>315</v>
      </c>
      <c r="N9" s="13">
        <v>277</v>
      </c>
      <c r="O9" s="13">
        <v>281</v>
      </c>
      <c r="P9" s="13">
        <v>278</v>
      </c>
      <c r="Q9" s="13">
        <v>284</v>
      </c>
      <c r="R9" s="13">
        <v>287</v>
      </c>
      <c r="S9" s="13">
        <v>277</v>
      </c>
      <c r="T9" s="13">
        <v>300</v>
      </c>
      <c r="U9" s="13"/>
      <c r="V9" s="13"/>
    </row>
    <row r="10" spans="1:22" x14ac:dyDescent="0.25">
      <c r="A10" s="12" t="s">
        <v>23</v>
      </c>
      <c r="B10" s="13">
        <v>2300</v>
      </c>
      <c r="C10" s="12">
        <v>3</v>
      </c>
      <c r="D10" s="12"/>
      <c r="E10" s="14">
        <v>206</v>
      </c>
      <c r="F10" s="14">
        <v>294</v>
      </c>
      <c r="G10" s="14">
        <v>221</v>
      </c>
      <c r="H10" s="14">
        <v>81</v>
      </c>
      <c r="I10" s="12"/>
      <c r="J10" s="13">
        <v>2300</v>
      </c>
      <c r="K10" s="13">
        <v>2000</v>
      </c>
      <c r="L10" s="13">
        <v>1000</v>
      </c>
      <c r="M10" s="13">
        <v>800</v>
      </c>
      <c r="N10" s="13">
        <v>600</v>
      </c>
      <c r="O10" s="13">
        <v>511</v>
      </c>
      <c r="P10" s="13">
        <v>511</v>
      </c>
      <c r="Q10" s="13">
        <v>504</v>
      </c>
      <c r="R10" s="13">
        <v>500</v>
      </c>
      <c r="S10" s="13">
        <v>461</v>
      </c>
      <c r="T10" s="13">
        <v>409</v>
      </c>
      <c r="U10" s="13">
        <v>368</v>
      </c>
      <c r="V10" s="13">
        <v>356</v>
      </c>
    </row>
    <row r="11" spans="1:22" x14ac:dyDescent="0.25">
      <c r="A11" s="12" t="s">
        <v>24</v>
      </c>
      <c r="B11" s="13">
        <v>1100</v>
      </c>
      <c r="C11" s="12">
        <v>12</v>
      </c>
      <c r="D11" s="12"/>
      <c r="E11" s="14">
        <v>143</v>
      </c>
      <c r="F11" s="14">
        <v>161</v>
      </c>
      <c r="G11" s="14">
        <v>85</v>
      </c>
      <c r="H11" s="14">
        <v>46</v>
      </c>
      <c r="I11" s="12"/>
      <c r="J11" s="13">
        <v>1100</v>
      </c>
      <c r="K11" s="13">
        <v>915</v>
      </c>
      <c r="L11" s="13">
        <v>515</v>
      </c>
      <c r="M11" s="13">
        <v>434</v>
      </c>
      <c r="N11" s="13">
        <v>329</v>
      </c>
      <c r="O11" s="13">
        <v>355</v>
      </c>
      <c r="P11" s="13">
        <v>476</v>
      </c>
      <c r="Q11" s="13">
        <v>477</v>
      </c>
      <c r="R11" s="13">
        <v>455</v>
      </c>
      <c r="S11" s="13">
        <v>380</v>
      </c>
      <c r="T11" s="13">
        <v>356</v>
      </c>
      <c r="U11" s="13">
        <v>298</v>
      </c>
      <c r="V11" s="13">
        <v>258</v>
      </c>
    </row>
    <row r="12" spans="1:22" x14ac:dyDescent="0.25">
      <c r="A12" s="12" t="s">
        <v>25</v>
      </c>
      <c r="B12" s="13">
        <v>1400</v>
      </c>
      <c r="C12" s="12">
        <v>9</v>
      </c>
      <c r="D12" s="12"/>
      <c r="E12" s="14">
        <v>211</v>
      </c>
      <c r="F12" s="14">
        <v>229</v>
      </c>
      <c r="G12" s="14">
        <v>177</v>
      </c>
      <c r="H12" s="14">
        <v>72</v>
      </c>
      <c r="I12" s="12"/>
      <c r="J12" s="13">
        <v>1400</v>
      </c>
      <c r="K12" s="13">
        <v>1150</v>
      </c>
      <c r="L12" s="13">
        <v>765</v>
      </c>
      <c r="M12" s="13">
        <v>685</v>
      </c>
      <c r="N12" s="13">
        <v>497</v>
      </c>
      <c r="O12" s="13">
        <v>438</v>
      </c>
      <c r="P12" s="13">
        <v>446</v>
      </c>
      <c r="Q12" s="13">
        <v>466</v>
      </c>
      <c r="R12" s="13">
        <v>461</v>
      </c>
      <c r="S12" s="13">
        <v>463</v>
      </c>
      <c r="T12" s="13">
        <v>403</v>
      </c>
      <c r="U12" s="13">
        <v>374</v>
      </c>
      <c r="V12" s="13">
        <v>338</v>
      </c>
    </row>
    <row r="13" spans="1:22" x14ac:dyDescent="0.25">
      <c r="A13" s="12" t="s">
        <v>26</v>
      </c>
      <c r="B13" s="13">
        <v>855</v>
      </c>
      <c r="C13" s="12">
        <v>21</v>
      </c>
      <c r="D13" s="12"/>
      <c r="E13" s="14">
        <v>156</v>
      </c>
      <c r="F13" s="14">
        <v>130</v>
      </c>
      <c r="G13" s="14">
        <v>98</v>
      </c>
      <c r="H13" s="14">
        <v>44</v>
      </c>
      <c r="I13" s="12"/>
      <c r="J13" s="13">
        <v>855</v>
      </c>
      <c r="K13" s="13">
        <v>855</v>
      </c>
      <c r="L13" s="13">
        <v>495</v>
      </c>
      <c r="M13" s="13">
        <v>427</v>
      </c>
      <c r="N13" s="13">
        <v>316</v>
      </c>
      <c r="O13" s="13">
        <v>316</v>
      </c>
      <c r="P13" s="13">
        <v>321</v>
      </c>
      <c r="Q13" s="13">
        <v>329</v>
      </c>
      <c r="R13" s="13">
        <v>321</v>
      </c>
      <c r="S13" s="13">
        <v>309</v>
      </c>
      <c r="T13" s="13">
        <v>283</v>
      </c>
      <c r="U13" s="13">
        <v>268</v>
      </c>
      <c r="V13" s="13">
        <v>218</v>
      </c>
    </row>
    <row r="14" spans="1:22" x14ac:dyDescent="0.25">
      <c r="A14" s="12" t="s">
        <v>27</v>
      </c>
      <c r="B14" s="13">
        <v>850</v>
      </c>
      <c r="C14" s="12">
        <v>22</v>
      </c>
      <c r="D14" s="12"/>
      <c r="E14" s="14">
        <v>133</v>
      </c>
      <c r="F14" s="14">
        <v>154</v>
      </c>
      <c r="G14" s="14">
        <v>73</v>
      </c>
      <c r="H14" s="14">
        <v>41</v>
      </c>
      <c r="I14" s="12"/>
      <c r="J14" s="13">
        <v>850</v>
      </c>
      <c r="K14" s="13">
        <v>810</v>
      </c>
      <c r="L14" s="13">
        <v>450</v>
      </c>
      <c r="M14" s="13">
        <v>400</v>
      </c>
      <c r="N14" s="13">
        <v>332</v>
      </c>
      <c r="O14" s="13">
        <v>360</v>
      </c>
      <c r="P14" s="13">
        <v>479</v>
      </c>
      <c r="Q14" s="13">
        <v>480</v>
      </c>
      <c r="R14" s="13">
        <v>477</v>
      </c>
      <c r="S14" s="13">
        <v>429</v>
      </c>
      <c r="T14" s="13">
        <v>402</v>
      </c>
      <c r="U14" s="13">
        <v>363</v>
      </c>
      <c r="V14" s="13">
        <v>284</v>
      </c>
    </row>
    <row r="15" spans="1:22" x14ac:dyDescent="0.25">
      <c r="A15" s="12" t="s">
        <v>28</v>
      </c>
      <c r="B15" s="13">
        <v>1900</v>
      </c>
      <c r="C15" s="12">
        <v>6</v>
      </c>
      <c r="D15" s="12"/>
      <c r="E15" s="14">
        <v>189</v>
      </c>
      <c r="F15" s="14">
        <v>213</v>
      </c>
      <c r="G15" s="14">
        <v>100</v>
      </c>
      <c r="H15" s="14">
        <v>54</v>
      </c>
      <c r="I15" s="12"/>
      <c r="J15" s="13">
        <v>1900</v>
      </c>
      <c r="K15" s="13">
        <v>1300</v>
      </c>
      <c r="L15" s="13">
        <v>750</v>
      </c>
      <c r="M15" s="13">
        <v>555</v>
      </c>
      <c r="N15" s="13">
        <v>450</v>
      </c>
      <c r="O15" s="13">
        <v>363</v>
      </c>
      <c r="P15" s="13">
        <v>315</v>
      </c>
      <c r="Q15" s="13">
        <v>335</v>
      </c>
      <c r="R15" s="13">
        <v>309</v>
      </c>
      <c r="S15" s="13">
        <v>267</v>
      </c>
      <c r="T15" s="13">
        <v>243</v>
      </c>
      <c r="U15" s="13">
        <v>228</v>
      </c>
      <c r="V15" s="13">
        <v>188</v>
      </c>
    </row>
    <row r="16" spans="1:22" x14ac:dyDescent="0.25">
      <c r="A16" s="12" t="s">
        <v>29</v>
      </c>
      <c r="B16" s="13">
        <v>1500</v>
      </c>
      <c r="C16" s="12">
        <v>8</v>
      </c>
      <c r="D16" s="12"/>
      <c r="E16" s="14">
        <v>175</v>
      </c>
      <c r="F16" s="14">
        <v>188</v>
      </c>
      <c r="G16" s="14">
        <v>156</v>
      </c>
      <c r="H16" s="14">
        <v>51</v>
      </c>
      <c r="I16" s="12"/>
      <c r="J16" s="13">
        <v>1500</v>
      </c>
      <c r="K16" s="13">
        <v>1250</v>
      </c>
      <c r="L16" s="13">
        <v>775</v>
      </c>
      <c r="M16" s="13">
        <v>568</v>
      </c>
      <c r="N16" s="13">
        <v>453</v>
      </c>
      <c r="O16" s="13">
        <v>443</v>
      </c>
      <c r="P16" s="13">
        <v>470</v>
      </c>
      <c r="Q16" s="13">
        <v>469</v>
      </c>
      <c r="R16" s="13">
        <v>462</v>
      </c>
      <c r="S16" s="13">
        <v>439</v>
      </c>
      <c r="T16" s="13">
        <v>422</v>
      </c>
      <c r="U16" s="13">
        <v>369</v>
      </c>
      <c r="V16" s="13">
        <v>278</v>
      </c>
    </row>
    <row r="17" spans="1:22" x14ac:dyDescent="0.25">
      <c r="A17" s="12" t="s">
        <v>30</v>
      </c>
      <c r="B17" s="13">
        <v>840</v>
      </c>
      <c r="C17" s="12">
        <v>23</v>
      </c>
      <c r="D17" s="12"/>
      <c r="E17" s="14">
        <v>168</v>
      </c>
      <c r="F17" s="14">
        <v>105</v>
      </c>
      <c r="G17" s="14">
        <v>79</v>
      </c>
      <c r="H17" s="14">
        <v>32</v>
      </c>
      <c r="I17" s="12"/>
      <c r="J17" s="13">
        <v>840</v>
      </c>
      <c r="K17" s="13">
        <v>830</v>
      </c>
      <c r="L17" s="13">
        <v>475</v>
      </c>
      <c r="M17" s="13">
        <v>383</v>
      </c>
      <c r="N17" s="13">
        <v>283</v>
      </c>
      <c r="O17" s="13">
        <v>269</v>
      </c>
      <c r="P17" s="13">
        <v>281</v>
      </c>
      <c r="Q17" s="13">
        <v>303</v>
      </c>
      <c r="R17" s="13">
        <v>333</v>
      </c>
      <c r="S17" s="13">
        <v>340</v>
      </c>
      <c r="T17" s="13">
        <v>324</v>
      </c>
      <c r="U17" s="13">
        <v>311</v>
      </c>
      <c r="V17" s="13">
        <v>280</v>
      </c>
    </row>
    <row r="18" spans="1:22" x14ac:dyDescent="0.25">
      <c r="A18" s="12" t="s">
        <v>31</v>
      </c>
      <c r="B18" s="13">
        <v>2000</v>
      </c>
      <c r="C18" s="12">
        <v>5</v>
      </c>
      <c r="D18" s="12"/>
      <c r="E18" s="14">
        <v>181</v>
      </c>
      <c r="F18" s="14">
        <v>142</v>
      </c>
      <c r="G18" s="14">
        <v>66</v>
      </c>
      <c r="H18" s="14">
        <v>41</v>
      </c>
      <c r="I18" s="12"/>
      <c r="J18" s="13">
        <v>2000</v>
      </c>
      <c r="K18" s="13">
        <v>1600</v>
      </c>
      <c r="L18" s="13">
        <v>575</v>
      </c>
      <c r="M18" s="13">
        <v>430</v>
      </c>
      <c r="N18" s="13">
        <v>324</v>
      </c>
      <c r="O18" s="13">
        <v>305</v>
      </c>
      <c r="P18" s="13">
        <v>295</v>
      </c>
      <c r="Q18" s="13">
        <v>297</v>
      </c>
      <c r="R18" s="13">
        <v>294</v>
      </c>
      <c r="S18" s="13">
        <v>285</v>
      </c>
      <c r="T18" s="13">
        <v>248</v>
      </c>
      <c r="U18" s="13">
        <v>224</v>
      </c>
      <c r="V18" s="13">
        <v>208</v>
      </c>
    </row>
    <row r="19" spans="1:22" x14ac:dyDescent="0.25">
      <c r="A19" s="12" t="s">
        <v>32</v>
      </c>
      <c r="B19" s="13">
        <v>2700</v>
      </c>
      <c r="C19" s="12">
        <v>2</v>
      </c>
      <c r="D19" s="12"/>
      <c r="E19" s="14">
        <v>211</v>
      </c>
      <c r="F19" s="14">
        <v>422</v>
      </c>
      <c r="G19" s="14">
        <v>229</v>
      </c>
      <c r="H19" s="14">
        <v>145</v>
      </c>
      <c r="I19" s="12"/>
      <c r="J19" s="13">
        <v>2700</v>
      </c>
      <c r="K19" s="13">
        <v>2600</v>
      </c>
      <c r="L19" s="13">
        <v>1350</v>
      </c>
      <c r="M19" s="13">
        <v>1000</v>
      </c>
      <c r="N19" s="13">
        <v>900</v>
      </c>
      <c r="O19" s="13">
        <v>643</v>
      </c>
      <c r="P19" s="13">
        <v>607</v>
      </c>
      <c r="Q19" s="13">
        <v>584</v>
      </c>
      <c r="R19" s="13">
        <v>560</v>
      </c>
      <c r="S19" s="13">
        <v>568</v>
      </c>
      <c r="T19" s="13">
        <v>529</v>
      </c>
      <c r="U19" s="13">
        <v>510</v>
      </c>
      <c r="V19" s="13">
        <v>447</v>
      </c>
    </row>
    <row r="20" spans="1:22" x14ac:dyDescent="0.25">
      <c r="A20" s="12" t="s">
        <v>33</v>
      </c>
      <c r="B20" s="13">
        <v>780</v>
      </c>
      <c r="C20" s="12">
        <v>25</v>
      </c>
      <c r="D20" s="12"/>
      <c r="E20" s="14">
        <v>191</v>
      </c>
      <c r="F20" s="14">
        <v>86</v>
      </c>
      <c r="G20" s="14">
        <v>76</v>
      </c>
      <c r="H20" s="14">
        <v>25</v>
      </c>
      <c r="I20" s="12"/>
      <c r="J20" s="13">
        <v>780</v>
      </c>
      <c r="K20" s="13">
        <v>750</v>
      </c>
      <c r="L20" s="13">
        <v>453</v>
      </c>
      <c r="M20" s="13">
        <v>377</v>
      </c>
      <c r="N20" s="13">
        <v>269</v>
      </c>
      <c r="O20" s="13">
        <v>266</v>
      </c>
      <c r="P20" s="13">
        <v>257</v>
      </c>
      <c r="Q20" s="13">
        <v>294</v>
      </c>
      <c r="R20" s="13">
        <v>304</v>
      </c>
      <c r="S20" s="13">
        <v>313</v>
      </c>
      <c r="T20" s="13">
        <v>294</v>
      </c>
      <c r="U20" s="13">
        <v>238</v>
      </c>
      <c r="V20" s="13">
        <v>227</v>
      </c>
    </row>
    <row r="21" spans="1:22" x14ac:dyDescent="0.25">
      <c r="A21" s="12" t="s">
        <v>34</v>
      </c>
      <c r="B21" s="13">
        <v>1300</v>
      </c>
      <c r="C21" s="12">
        <v>10</v>
      </c>
      <c r="D21" s="12"/>
      <c r="E21" s="14">
        <v>174</v>
      </c>
      <c r="F21" s="14">
        <v>232</v>
      </c>
      <c r="G21" s="14">
        <v>142</v>
      </c>
      <c r="H21" s="14">
        <v>82</v>
      </c>
      <c r="I21" s="12"/>
      <c r="J21" s="13">
        <v>1300</v>
      </c>
      <c r="K21" s="13">
        <v>1175</v>
      </c>
      <c r="L21" s="13">
        <v>770</v>
      </c>
      <c r="M21" s="13">
        <v>625</v>
      </c>
      <c r="N21" s="13">
        <v>457</v>
      </c>
      <c r="O21" s="13">
        <v>425</v>
      </c>
      <c r="P21" s="13">
        <v>364</v>
      </c>
      <c r="Q21" s="13">
        <v>393</v>
      </c>
      <c r="R21" s="13">
        <v>418</v>
      </c>
      <c r="S21" s="13">
        <v>409</v>
      </c>
      <c r="T21" s="13">
        <v>362</v>
      </c>
      <c r="U21" s="13">
        <v>279</v>
      </c>
      <c r="V21" s="13">
        <v>236</v>
      </c>
    </row>
    <row r="22" spans="1:22" x14ac:dyDescent="0.25">
      <c r="A22" s="12" t="s">
        <v>35</v>
      </c>
      <c r="B22" s="13">
        <v>675</v>
      </c>
      <c r="C22" s="12">
        <v>29</v>
      </c>
      <c r="D22" s="12"/>
      <c r="E22" s="14">
        <v>178</v>
      </c>
      <c r="F22" s="14">
        <v>69</v>
      </c>
      <c r="G22" s="14">
        <v>45</v>
      </c>
      <c r="H22" s="14">
        <v>21</v>
      </c>
      <c r="I22" s="12"/>
      <c r="J22" s="13">
        <v>675</v>
      </c>
      <c r="K22" s="13">
        <v>600</v>
      </c>
      <c r="L22" s="13">
        <v>405</v>
      </c>
      <c r="M22" s="13">
        <v>312</v>
      </c>
      <c r="N22" s="13">
        <v>268</v>
      </c>
      <c r="O22" s="13">
        <v>258</v>
      </c>
      <c r="P22" s="13">
        <v>254</v>
      </c>
      <c r="Q22" s="13">
        <v>278</v>
      </c>
      <c r="R22" s="13">
        <v>264</v>
      </c>
      <c r="S22" s="13">
        <v>260</v>
      </c>
      <c r="T22" s="13">
        <v>231</v>
      </c>
      <c r="U22" s="13">
        <v>199</v>
      </c>
      <c r="V22" s="13">
        <v>174</v>
      </c>
    </row>
    <row r="23" spans="1:22" x14ac:dyDescent="0.25">
      <c r="A23" s="12" t="s">
        <v>36</v>
      </c>
      <c r="B23" s="13">
        <v>720</v>
      </c>
      <c r="C23" s="12">
        <v>27</v>
      </c>
      <c r="D23" s="12"/>
      <c r="E23" s="14">
        <v>177</v>
      </c>
      <c r="F23" s="14">
        <v>96</v>
      </c>
      <c r="G23" s="14">
        <v>60</v>
      </c>
      <c r="H23" s="14">
        <v>31</v>
      </c>
      <c r="I23" s="12"/>
      <c r="J23" s="13">
        <v>720</v>
      </c>
      <c r="K23" s="13">
        <v>625</v>
      </c>
      <c r="L23" s="13">
        <v>430</v>
      </c>
      <c r="M23" s="13">
        <v>364</v>
      </c>
      <c r="N23" s="13">
        <v>272</v>
      </c>
      <c r="O23" s="13">
        <v>264</v>
      </c>
      <c r="P23" s="13">
        <v>268</v>
      </c>
      <c r="Q23" s="13">
        <v>301</v>
      </c>
      <c r="R23" s="13">
        <v>308</v>
      </c>
      <c r="S23" s="13">
        <v>308</v>
      </c>
      <c r="T23" s="13">
        <v>303</v>
      </c>
      <c r="U23" s="13">
        <v>291</v>
      </c>
      <c r="V23" s="13">
        <v>230</v>
      </c>
    </row>
    <row r="24" spans="1:22" x14ac:dyDescent="0.25">
      <c r="A24" s="12" t="s">
        <v>138</v>
      </c>
      <c r="B24" s="13">
        <v>650</v>
      </c>
      <c r="C24" s="12">
        <v>30</v>
      </c>
      <c r="D24" s="12"/>
      <c r="E24" s="14">
        <v>154</v>
      </c>
      <c r="F24" s="14">
        <v>91</v>
      </c>
      <c r="G24" s="14">
        <v>72</v>
      </c>
      <c r="H24" s="14">
        <v>24</v>
      </c>
      <c r="I24" s="12"/>
      <c r="J24" s="13">
        <v>650</v>
      </c>
      <c r="K24" s="13">
        <v>650</v>
      </c>
      <c r="L24" s="13">
        <v>420</v>
      </c>
      <c r="M24" s="13">
        <v>340</v>
      </c>
      <c r="N24" s="13">
        <v>285</v>
      </c>
      <c r="O24" s="13">
        <v>280</v>
      </c>
      <c r="P24" s="13">
        <v>267</v>
      </c>
      <c r="Q24" s="13">
        <v>285</v>
      </c>
      <c r="R24" s="13">
        <v>272</v>
      </c>
      <c r="S24" s="13">
        <v>248</v>
      </c>
      <c r="T24" s="13">
        <v>225</v>
      </c>
      <c r="U24" s="13">
        <v>225</v>
      </c>
      <c r="V24" s="13">
        <v>216</v>
      </c>
    </row>
    <row r="25" spans="1:22" x14ac:dyDescent="0.25">
      <c r="A25" s="12" t="s">
        <v>38</v>
      </c>
      <c r="B25" s="13">
        <v>3000</v>
      </c>
      <c r="C25" s="12">
        <v>1</v>
      </c>
      <c r="D25" s="12"/>
      <c r="E25" s="14">
        <v>185</v>
      </c>
      <c r="F25" s="14">
        <v>477</v>
      </c>
      <c r="G25" s="14">
        <v>310</v>
      </c>
      <c r="H25" s="14">
        <v>134</v>
      </c>
      <c r="I25" s="12"/>
      <c r="J25" s="13">
        <v>3000</v>
      </c>
      <c r="K25" s="13">
        <v>2500</v>
      </c>
      <c r="L25" s="13">
        <v>1400</v>
      </c>
      <c r="M25" s="13">
        <v>1100</v>
      </c>
      <c r="N25" s="13">
        <v>780</v>
      </c>
      <c r="O25" s="13">
        <v>655</v>
      </c>
      <c r="P25" s="13">
        <v>586</v>
      </c>
      <c r="Q25" s="13">
        <v>613</v>
      </c>
      <c r="R25" s="13">
        <v>608</v>
      </c>
      <c r="S25" s="13">
        <v>592</v>
      </c>
      <c r="T25" s="13">
        <v>543</v>
      </c>
      <c r="U25" s="13">
        <v>494</v>
      </c>
      <c r="V25" s="13">
        <v>401</v>
      </c>
    </row>
    <row r="26" spans="1:22" x14ac:dyDescent="0.25">
      <c r="A26" s="12" t="s">
        <v>39</v>
      </c>
      <c r="B26" s="13">
        <v>950</v>
      </c>
      <c r="C26" s="12">
        <v>17</v>
      </c>
      <c r="D26" s="12"/>
      <c r="E26" s="14">
        <v>158</v>
      </c>
      <c r="F26" s="14">
        <v>166</v>
      </c>
      <c r="G26" s="14">
        <v>102</v>
      </c>
      <c r="H26" s="14">
        <v>50</v>
      </c>
      <c r="I26" s="12"/>
      <c r="J26" s="13">
        <v>950</v>
      </c>
      <c r="K26" s="13">
        <v>930</v>
      </c>
      <c r="L26" s="13">
        <v>590</v>
      </c>
      <c r="M26" s="13">
        <v>475</v>
      </c>
      <c r="N26" s="13">
        <v>348</v>
      </c>
      <c r="O26" s="13">
        <v>329</v>
      </c>
      <c r="P26" s="13">
        <v>310</v>
      </c>
      <c r="Q26" s="13">
        <v>300</v>
      </c>
      <c r="R26" s="13">
        <v>269</v>
      </c>
      <c r="S26" s="13">
        <v>268</v>
      </c>
      <c r="T26" s="13">
        <v>234</v>
      </c>
      <c r="U26" s="13">
        <v>205</v>
      </c>
      <c r="V26" s="13">
        <v>196</v>
      </c>
    </row>
    <row r="27" spans="1:22" x14ac:dyDescent="0.25">
      <c r="A27" s="12" t="s">
        <v>40</v>
      </c>
      <c r="B27" s="13">
        <v>900</v>
      </c>
      <c r="C27" s="12">
        <v>19</v>
      </c>
      <c r="D27" s="12"/>
      <c r="E27" s="14">
        <v>158</v>
      </c>
      <c r="F27" s="14">
        <v>166</v>
      </c>
      <c r="G27" s="14">
        <v>97</v>
      </c>
      <c r="H27" s="14">
        <v>52</v>
      </c>
      <c r="I27" s="12"/>
      <c r="J27" s="13">
        <v>900</v>
      </c>
      <c r="K27" s="13">
        <v>875</v>
      </c>
      <c r="L27" s="13">
        <v>560</v>
      </c>
      <c r="M27" s="13">
        <v>470</v>
      </c>
      <c r="N27" s="13">
        <v>385</v>
      </c>
      <c r="O27" s="13">
        <v>385</v>
      </c>
      <c r="P27" s="13">
        <v>361</v>
      </c>
      <c r="Q27" s="13">
        <v>349</v>
      </c>
      <c r="R27" s="13">
        <v>322</v>
      </c>
      <c r="S27" s="13">
        <v>283</v>
      </c>
      <c r="T27" s="13">
        <v>247</v>
      </c>
      <c r="U27" s="13">
        <v>218</v>
      </c>
      <c r="V27" s="13">
        <v>199</v>
      </c>
    </row>
    <row r="28" spans="1:22" x14ac:dyDescent="0.25">
      <c r="A28" s="12" t="s">
        <v>41</v>
      </c>
      <c r="B28" s="13">
        <v>700</v>
      </c>
      <c r="C28" s="12">
        <v>28</v>
      </c>
      <c r="D28" s="12"/>
      <c r="E28" s="14">
        <v>178</v>
      </c>
      <c r="F28" s="14">
        <v>133</v>
      </c>
      <c r="G28" s="14">
        <v>70</v>
      </c>
      <c r="H28" s="14">
        <v>39</v>
      </c>
      <c r="I28" s="12"/>
      <c r="J28" s="13">
        <v>700</v>
      </c>
      <c r="K28" s="13">
        <v>700</v>
      </c>
      <c r="L28" s="13">
        <v>469</v>
      </c>
      <c r="M28" s="13">
        <v>418</v>
      </c>
      <c r="N28" s="13">
        <v>314</v>
      </c>
      <c r="O28" s="13">
        <v>330</v>
      </c>
      <c r="P28" s="13">
        <v>344</v>
      </c>
      <c r="Q28" s="13">
        <v>360</v>
      </c>
      <c r="R28" s="13">
        <v>380</v>
      </c>
      <c r="S28" s="13">
        <v>375</v>
      </c>
      <c r="T28" s="13">
        <v>351</v>
      </c>
      <c r="U28" s="13">
        <v>342</v>
      </c>
      <c r="V28" s="13">
        <v>328</v>
      </c>
    </row>
    <row r="29" spans="1:22" x14ac:dyDescent="0.25">
      <c r="A29" s="12" t="s">
        <v>42</v>
      </c>
      <c r="B29" s="13">
        <v>1000</v>
      </c>
      <c r="C29" s="12">
        <v>13</v>
      </c>
      <c r="D29" s="12"/>
      <c r="E29" s="14">
        <v>164</v>
      </c>
      <c r="F29" s="14">
        <v>116</v>
      </c>
      <c r="G29" s="14">
        <v>100</v>
      </c>
      <c r="H29" s="14">
        <v>50</v>
      </c>
      <c r="I29" s="12"/>
      <c r="J29" s="13">
        <v>1000</v>
      </c>
      <c r="K29" s="13">
        <v>910</v>
      </c>
      <c r="L29" s="13">
        <v>565</v>
      </c>
      <c r="M29" s="13">
        <v>474</v>
      </c>
      <c r="N29" s="13">
        <v>395</v>
      </c>
      <c r="O29" s="13">
        <v>411</v>
      </c>
      <c r="P29" s="13">
        <v>429</v>
      </c>
      <c r="Q29" s="13">
        <v>452</v>
      </c>
      <c r="R29" s="13">
        <v>449</v>
      </c>
      <c r="S29" s="13">
        <v>410</v>
      </c>
      <c r="T29" s="13">
        <v>395</v>
      </c>
      <c r="U29" s="13">
        <v>356</v>
      </c>
      <c r="V29" s="13">
        <v>282</v>
      </c>
    </row>
    <row r="30" spans="1:22" x14ac:dyDescent="0.25">
      <c r="A30" s="12" t="s">
        <v>43</v>
      </c>
      <c r="B30" s="13">
        <v>975</v>
      </c>
      <c r="C30" s="12">
        <v>15</v>
      </c>
      <c r="D30" s="12"/>
      <c r="E30" s="14">
        <v>165</v>
      </c>
      <c r="F30" s="14">
        <v>152</v>
      </c>
      <c r="G30" s="14">
        <v>94</v>
      </c>
      <c r="H30" s="14">
        <v>48</v>
      </c>
      <c r="I30" s="12"/>
      <c r="J30" s="13">
        <v>975</v>
      </c>
      <c r="K30" s="13">
        <v>940</v>
      </c>
      <c r="L30" s="13">
        <v>587</v>
      </c>
      <c r="M30" s="13">
        <v>457</v>
      </c>
      <c r="N30" s="13">
        <v>370</v>
      </c>
      <c r="O30" s="13">
        <v>356</v>
      </c>
      <c r="P30" s="13">
        <v>338</v>
      </c>
      <c r="Q30" s="13">
        <v>307</v>
      </c>
      <c r="R30" s="13">
        <v>253</v>
      </c>
      <c r="S30" s="13">
        <v>230</v>
      </c>
      <c r="T30" s="13">
        <v>227</v>
      </c>
      <c r="U30" s="13">
        <v>247</v>
      </c>
      <c r="V30" s="13">
        <v>272</v>
      </c>
    </row>
    <row r="31" spans="1:22" x14ac:dyDescent="0.25">
      <c r="A31" s="12" t="s">
        <v>44</v>
      </c>
      <c r="B31" s="13">
        <v>925</v>
      </c>
      <c r="C31" s="12">
        <v>18</v>
      </c>
      <c r="D31" s="12"/>
      <c r="E31" s="14">
        <v>255</v>
      </c>
      <c r="F31" s="14">
        <v>140</v>
      </c>
      <c r="G31" s="14">
        <v>90</v>
      </c>
      <c r="H31" s="14">
        <v>41</v>
      </c>
      <c r="I31" s="12"/>
      <c r="J31" s="13">
        <v>925</v>
      </c>
      <c r="K31" s="13">
        <v>800</v>
      </c>
      <c r="L31" s="13">
        <v>550</v>
      </c>
      <c r="M31" s="13">
        <v>525</v>
      </c>
      <c r="N31" s="13">
        <v>300</v>
      </c>
      <c r="O31" s="13">
        <v>293</v>
      </c>
      <c r="P31" s="13">
        <v>305</v>
      </c>
      <c r="Q31" s="13">
        <v>350</v>
      </c>
      <c r="R31" s="13">
        <v>385</v>
      </c>
      <c r="S31" s="13">
        <v>379</v>
      </c>
      <c r="T31" s="13">
        <v>345</v>
      </c>
      <c r="U31" s="13">
        <v>330</v>
      </c>
      <c r="V31" s="13">
        <v>275</v>
      </c>
    </row>
    <row r="32" spans="1:22" x14ac:dyDescent="0.25">
      <c r="A32" s="12" t="s">
        <v>45</v>
      </c>
      <c r="B32" s="13">
        <v>1150</v>
      </c>
      <c r="C32" s="12">
        <v>11</v>
      </c>
      <c r="D32" s="12"/>
      <c r="E32" s="14">
        <v>147</v>
      </c>
      <c r="F32" s="14">
        <v>189</v>
      </c>
      <c r="G32" s="14">
        <v>139</v>
      </c>
      <c r="H32" s="14">
        <v>55</v>
      </c>
      <c r="I32" s="12"/>
      <c r="J32" s="13">
        <v>1150</v>
      </c>
      <c r="K32" s="13">
        <v>1000</v>
      </c>
      <c r="L32" s="13">
        <v>660</v>
      </c>
      <c r="M32" s="13">
        <v>527</v>
      </c>
      <c r="N32" s="13">
        <v>418</v>
      </c>
      <c r="O32" s="13">
        <v>404</v>
      </c>
      <c r="P32" s="13">
        <v>398</v>
      </c>
      <c r="Q32" s="13">
        <v>415</v>
      </c>
      <c r="R32" s="13">
        <v>405</v>
      </c>
      <c r="S32" s="13">
        <v>390</v>
      </c>
      <c r="T32" s="13">
        <v>350</v>
      </c>
      <c r="U32" s="13">
        <v>324</v>
      </c>
      <c r="V32" s="13">
        <v>283</v>
      </c>
    </row>
    <row r="33" spans="1:22" x14ac:dyDescent="0.25">
      <c r="A33" s="12" t="s">
        <v>46</v>
      </c>
      <c r="B33" s="13">
        <v>980</v>
      </c>
      <c r="C33" s="12">
        <v>14</v>
      </c>
      <c r="D33" s="12"/>
      <c r="E33" s="14">
        <v>141</v>
      </c>
      <c r="F33" s="14">
        <v>112</v>
      </c>
      <c r="G33" s="14">
        <v>120</v>
      </c>
      <c r="H33" s="14">
        <v>34</v>
      </c>
      <c r="I33" s="12"/>
      <c r="J33" s="13">
        <v>980</v>
      </c>
      <c r="K33" s="13">
        <v>920</v>
      </c>
      <c r="L33" s="13">
        <v>520</v>
      </c>
      <c r="M33" s="13">
        <v>405</v>
      </c>
      <c r="N33" s="13">
        <v>382</v>
      </c>
      <c r="O33" s="13">
        <v>399</v>
      </c>
      <c r="P33" s="13">
        <v>386</v>
      </c>
      <c r="Q33" s="13">
        <v>400</v>
      </c>
      <c r="R33" s="13">
        <v>373</v>
      </c>
      <c r="S33" s="13">
        <v>315</v>
      </c>
      <c r="T33" s="13">
        <v>278</v>
      </c>
      <c r="U33" s="13">
        <v>297</v>
      </c>
      <c r="V33" s="13">
        <v>249</v>
      </c>
    </row>
    <row r="34" spans="1:22" x14ac:dyDescent="0.25">
      <c r="A34" s="12" t="s">
        <v>47</v>
      </c>
      <c r="B34" s="13">
        <v>875</v>
      </c>
      <c r="C34" s="12">
        <v>20</v>
      </c>
      <c r="D34" s="12"/>
      <c r="E34" s="14">
        <v>174</v>
      </c>
      <c r="F34" s="14">
        <v>128</v>
      </c>
      <c r="G34" s="14">
        <v>85</v>
      </c>
      <c r="H34" s="14">
        <v>48</v>
      </c>
      <c r="I34" s="12"/>
      <c r="J34" s="13">
        <v>875</v>
      </c>
      <c r="K34" s="13">
        <v>850</v>
      </c>
      <c r="L34" s="13">
        <v>525</v>
      </c>
      <c r="M34" s="13">
        <v>432</v>
      </c>
      <c r="N34" s="13">
        <v>335</v>
      </c>
      <c r="O34" s="13">
        <v>343</v>
      </c>
      <c r="P34" s="13">
        <v>343</v>
      </c>
      <c r="Q34" s="13">
        <v>358</v>
      </c>
      <c r="R34" s="13">
        <v>342</v>
      </c>
      <c r="S34" s="13">
        <v>297</v>
      </c>
      <c r="T34" s="13">
        <v>274</v>
      </c>
      <c r="U34" s="13">
        <v>257</v>
      </c>
      <c r="V34" s="13">
        <v>239</v>
      </c>
    </row>
    <row r="35" spans="1:22" x14ac:dyDescent="0.25">
      <c r="A35" s="12" t="s">
        <v>48</v>
      </c>
      <c r="B35" s="13">
        <v>960</v>
      </c>
      <c r="C35" s="12">
        <v>16</v>
      </c>
      <c r="D35" s="12"/>
      <c r="E35" s="14">
        <v>178</v>
      </c>
      <c r="F35" s="14">
        <v>106</v>
      </c>
      <c r="G35" s="14">
        <v>80</v>
      </c>
      <c r="H35" s="14">
        <v>36</v>
      </c>
      <c r="I35" s="12"/>
      <c r="J35" s="13">
        <v>960</v>
      </c>
      <c r="K35" s="13">
        <v>900</v>
      </c>
      <c r="L35" s="13">
        <v>485</v>
      </c>
      <c r="M35" s="13">
        <v>397</v>
      </c>
      <c r="N35" s="13">
        <v>328</v>
      </c>
      <c r="O35" s="13">
        <v>322</v>
      </c>
      <c r="P35" s="13">
        <v>313</v>
      </c>
      <c r="Q35" s="13">
        <v>353</v>
      </c>
      <c r="R35" s="13">
        <v>348</v>
      </c>
      <c r="S35" s="13">
        <v>334</v>
      </c>
      <c r="T35" s="13">
        <v>318</v>
      </c>
      <c r="U35" s="13">
        <v>273</v>
      </c>
      <c r="V35" s="13">
        <v>274</v>
      </c>
    </row>
    <row r="36" spans="1:22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x14ac:dyDescent="0.25">
      <c r="A37" s="15" t="s">
        <v>49</v>
      </c>
      <c r="B37" s="16">
        <f>AVERAGE(B4:B35)</f>
        <v>1245.3333333333333</v>
      </c>
      <c r="C37" s="15"/>
      <c r="D37" s="15"/>
      <c r="E37" s="16">
        <f>AVERAGE(E4:E35)</f>
        <v>178.96666666666667</v>
      </c>
      <c r="F37" s="16">
        <f t="shared" ref="F37:V37" si="0">AVERAGE(F4:F35)</f>
        <v>168.66666666666666</v>
      </c>
      <c r="G37" s="16">
        <f t="shared" si="0"/>
        <v>109.66666666666667</v>
      </c>
      <c r="H37" s="16">
        <f t="shared" si="0"/>
        <v>52.233333333333334</v>
      </c>
      <c r="I37" s="15"/>
      <c r="J37" s="17">
        <f t="shared" si="0"/>
        <v>1245.3333333333333</v>
      </c>
      <c r="K37" s="17">
        <f t="shared" si="0"/>
        <v>1106.1666666666667</v>
      </c>
      <c r="L37" s="17">
        <f t="shared" si="0"/>
        <v>634.29999999999995</v>
      </c>
      <c r="M37" s="17">
        <f t="shared" si="0"/>
        <v>509.03333333333336</v>
      </c>
      <c r="N37" s="17">
        <f t="shared" si="0"/>
        <v>392.53333333333336</v>
      </c>
      <c r="O37" s="17">
        <f t="shared" si="0"/>
        <v>368.76666666666665</v>
      </c>
      <c r="P37" s="17">
        <f t="shared" si="0"/>
        <v>367</v>
      </c>
      <c r="Q37" s="17">
        <f t="shared" si="0"/>
        <v>379.46666666666664</v>
      </c>
      <c r="R37" s="17">
        <f t="shared" si="0"/>
        <v>372.46666666666664</v>
      </c>
      <c r="S37" s="17">
        <f t="shared" si="0"/>
        <v>353.2</v>
      </c>
      <c r="T37" s="17">
        <f t="shared" si="0"/>
        <v>326.06666666666666</v>
      </c>
      <c r="U37" s="17">
        <f t="shared" si="0"/>
        <v>301.72413793103448</v>
      </c>
      <c r="V37" s="17">
        <f t="shared" si="0"/>
        <v>264.55172413793105</v>
      </c>
    </row>
    <row r="38" spans="1:22" x14ac:dyDescent="0.25">
      <c r="A38" s="12" t="s">
        <v>50</v>
      </c>
      <c r="B38" s="14">
        <f>STDEV(B4:B35)</f>
        <v>628.63828387557089</v>
      </c>
      <c r="C38" s="12"/>
      <c r="D38" s="12"/>
      <c r="E38" s="14">
        <f>STDEV(E4:E35)</f>
        <v>33.53791815278624</v>
      </c>
      <c r="F38" s="14">
        <f t="shared" ref="F38:V38" si="1">STDEV(F4:F35)</f>
        <v>96.159828637940905</v>
      </c>
      <c r="G38" s="14">
        <f t="shared" si="1"/>
        <v>59.304203103550151</v>
      </c>
      <c r="H38" s="14">
        <f t="shared" si="1"/>
        <v>29.482529406919703</v>
      </c>
      <c r="I38" s="12"/>
      <c r="J38" s="13">
        <f t="shared" si="1"/>
        <v>628.63828387557089</v>
      </c>
      <c r="K38" s="13">
        <f t="shared" si="1"/>
        <v>514.06876524673112</v>
      </c>
      <c r="L38" s="13">
        <f t="shared" si="1"/>
        <v>251.94035282048483</v>
      </c>
      <c r="M38" s="13">
        <f t="shared" si="1"/>
        <v>189.9329252445558</v>
      </c>
      <c r="N38" s="13">
        <f t="shared" si="1"/>
        <v>146.56803371044836</v>
      </c>
      <c r="O38" s="13">
        <f t="shared" si="1"/>
        <v>99.819728315196002</v>
      </c>
      <c r="P38" s="13">
        <f t="shared" si="1"/>
        <v>96.919803321416566</v>
      </c>
      <c r="Q38" s="13">
        <f t="shared" si="1"/>
        <v>91.932408954035125</v>
      </c>
      <c r="R38" s="13">
        <f t="shared" si="1"/>
        <v>91.002740895946189</v>
      </c>
      <c r="S38" s="13">
        <f t="shared" si="1"/>
        <v>89.516478929859574</v>
      </c>
      <c r="T38" s="13">
        <f t="shared" si="1"/>
        <v>82.699261278997866</v>
      </c>
      <c r="U38" s="13">
        <f t="shared" si="1"/>
        <v>77.019893789908991</v>
      </c>
      <c r="V38" s="13">
        <f t="shared" si="1"/>
        <v>63.105119900333527</v>
      </c>
    </row>
    <row r="39" spans="1:22" x14ac:dyDescent="0.25">
      <c r="A39" s="12"/>
      <c r="B39" s="14"/>
      <c r="C39" s="12"/>
      <c r="D39" s="12"/>
      <c r="E39" s="14"/>
      <c r="F39" s="14"/>
      <c r="G39" s="14"/>
      <c r="H39" s="14"/>
      <c r="I39" s="12"/>
      <c r="J39" s="12"/>
      <c r="K39" s="12"/>
      <c r="L39" s="12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x14ac:dyDescent="0.25">
      <c r="A40" s="12" t="s">
        <v>51</v>
      </c>
      <c r="B40" s="14">
        <f>MAX(B4:B35)</f>
        <v>3000</v>
      </c>
      <c r="C40" s="12"/>
      <c r="D40" s="12"/>
      <c r="E40" s="14">
        <f>MAX(E4:E35)</f>
        <v>292</v>
      </c>
      <c r="F40" s="14">
        <f t="shared" ref="F40:V40" si="2">MAX(F4:F35)</f>
        <v>477</v>
      </c>
      <c r="G40" s="14">
        <f t="shared" si="2"/>
        <v>310</v>
      </c>
      <c r="H40" s="14">
        <f t="shared" si="2"/>
        <v>145</v>
      </c>
      <c r="I40" s="12"/>
      <c r="J40" s="13">
        <f t="shared" ref="J40:L40" si="3">MAX(J4:J35)</f>
        <v>3000</v>
      </c>
      <c r="K40" s="13">
        <f t="shared" si="3"/>
        <v>2600</v>
      </c>
      <c r="L40" s="13">
        <f t="shared" si="3"/>
        <v>1400</v>
      </c>
      <c r="M40" s="13">
        <f t="shared" si="2"/>
        <v>1100</v>
      </c>
      <c r="N40" s="13">
        <f t="shared" si="2"/>
        <v>900</v>
      </c>
      <c r="O40" s="13">
        <f t="shared" si="2"/>
        <v>655</v>
      </c>
      <c r="P40" s="13">
        <f t="shared" si="2"/>
        <v>607</v>
      </c>
      <c r="Q40" s="13">
        <f t="shared" si="2"/>
        <v>613</v>
      </c>
      <c r="R40" s="13">
        <f t="shared" si="2"/>
        <v>608</v>
      </c>
      <c r="S40" s="13">
        <f t="shared" si="2"/>
        <v>592</v>
      </c>
      <c r="T40" s="13">
        <f t="shared" si="2"/>
        <v>543</v>
      </c>
      <c r="U40" s="13">
        <f t="shared" si="2"/>
        <v>510</v>
      </c>
      <c r="V40" s="13">
        <f t="shared" si="2"/>
        <v>447</v>
      </c>
    </row>
    <row r="41" spans="1:22" x14ac:dyDescent="0.25">
      <c r="A41" s="12" t="s">
        <v>52</v>
      </c>
      <c r="B41" s="14">
        <f>PERCENTILE(B4:B35,0.75)</f>
        <v>1475</v>
      </c>
      <c r="C41" s="12"/>
      <c r="D41" s="12"/>
      <c r="E41" s="14">
        <f>PERCENTILE(E4:E35,0.75)</f>
        <v>188</v>
      </c>
      <c r="F41" s="14">
        <f t="shared" ref="F41:V41" si="4">PERCENTILE(F4:F35,0.75)</f>
        <v>188.75</v>
      </c>
      <c r="G41" s="14">
        <f t="shared" si="4"/>
        <v>134.25</v>
      </c>
      <c r="H41" s="14">
        <f t="shared" si="4"/>
        <v>53.5</v>
      </c>
      <c r="I41" s="12"/>
      <c r="J41" s="13">
        <f t="shared" ref="J41:L41" si="5">PERCENTILE(J4:J35,0.75)</f>
        <v>1475</v>
      </c>
      <c r="K41" s="13">
        <f t="shared" si="5"/>
        <v>1231.25</v>
      </c>
      <c r="L41" s="13">
        <f t="shared" si="5"/>
        <v>761.25</v>
      </c>
      <c r="M41" s="13">
        <f t="shared" si="4"/>
        <v>548.75</v>
      </c>
      <c r="N41" s="13">
        <f t="shared" si="4"/>
        <v>442</v>
      </c>
      <c r="O41" s="13">
        <f t="shared" si="4"/>
        <v>409.25</v>
      </c>
      <c r="P41" s="13">
        <f t="shared" si="4"/>
        <v>432</v>
      </c>
      <c r="Q41" s="13">
        <f t="shared" si="4"/>
        <v>450.75</v>
      </c>
      <c r="R41" s="13">
        <f t="shared" si="4"/>
        <v>441.25</v>
      </c>
      <c r="S41" s="13">
        <f t="shared" si="4"/>
        <v>404.25</v>
      </c>
      <c r="T41" s="13">
        <f t="shared" si="4"/>
        <v>360.5</v>
      </c>
      <c r="U41" s="13">
        <f t="shared" si="4"/>
        <v>342</v>
      </c>
      <c r="V41" s="13">
        <f t="shared" si="4"/>
        <v>283</v>
      </c>
    </row>
    <row r="42" spans="1:22" x14ac:dyDescent="0.25">
      <c r="A42" s="15" t="s">
        <v>53</v>
      </c>
      <c r="B42" s="16">
        <f>MEDIAN(B4:B35)</f>
        <v>967.5</v>
      </c>
      <c r="C42" s="15"/>
      <c r="D42" s="15"/>
      <c r="E42" s="16">
        <f>MEDIAN(E4:E35)</f>
        <v>174.5</v>
      </c>
      <c r="F42" s="16">
        <f t="shared" ref="F42:V42" si="6">MEDIAN(F4:F35)</f>
        <v>142.5</v>
      </c>
      <c r="G42" s="16">
        <f t="shared" si="6"/>
        <v>92</v>
      </c>
      <c r="H42" s="16">
        <f t="shared" si="6"/>
        <v>45.5</v>
      </c>
      <c r="I42" s="15"/>
      <c r="J42" s="17">
        <f t="shared" ref="J42:L42" si="7">MEDIAN(J4:J35)</f>
        <v>967.5</v>
      </c>
      <c r="K42" s="17">
        <f t="shared" si="7"/>
        <v>912.5</v>
      </c>
      <c r="L42" s="17">
        <f t="shared" si="7"/>
        <v>555</v>
      </c>
      <c r="M42" s="17">
        <f t="shared" si="6"/>
        <v>445.5</v>
      </c>
      <c r="N42" s="17">
        <f t="shared" si="6"/>
        <v>341.5</v>
      </c>
      <c r="O42" s="17">
        <f t="shared" si="6"/>
        <v>349</v>
      </c>
      <c r="P42" s="17">
        <f t="shared" si="6"/>
        <v>340.5</v>
      </c>
      <c r="Q42" s="17">
        <f t="shared" si="6"/>
        <v>351.5</v>
      </c>
      <c r="R42" s="17">
        <f t="shared" si="6"/>
        <v>345</v>
      </c>
      <c r="S42" s="17">
        <f t="shared" si="6"/>
        <v>329.5</v>
      </c>
      <c r="T42" s="17">
        <f t="shared" si="6"/>
        <v>310.5</v>
      </c>
      <c r="U42" s="17">
        <f t="shared" si="6"/>
        <v>296</v>
      </c>
      <c r="V42" s="17">
        <f t="shared" si="6"/>
        <v>258</v>
      </c>
    </row>
    <row r="43" spans="1:22" x14ac:dyDescent="0.25">
      <c r="A43" s="12" t="s">
        <v>54</v>
      </c>
      <c r="B43" s="14">
        <f>PERCENTILE(B4:B35,0.25)</f>
        <v>842.5</v>
      </c>
      <c r="C43" s="12"/>
      <c r="D43" s="12"/>
      <c r="E43" s="14">
        <f>PERCENTILE(E4:E35,0.25)</f>
        <v>158</v>
      </c>
      <c r="F43" s="14">
        <f t="shared" ref="F43:V43" si="8">PERCENTILE(F4:F35,0.25)</f>
        <v>107.5</v>
      </c>
      <c r="G43" s="14">
        <f t="shared" si="8"/>
        <v>72.25</v>
      </c>
      <c r="H43" s="14">
        <f t="shared" si="8"/>
        <v>34.5</v>
      </c>
      <c r="I43" s="12"/>
      <c r="J43" s="13">
        <f t="shared" ref="J43:L43" si="9">PERCENTILE(J4:J35,0.25)</f>
        <v>842.5</v>
      </c>
      <c r="K43" s="13">
        <f t="shared" si="9"/>
        <v>813.75</v>
      </c>
      <c r="L43" s="13">
        <f t="shared" si="9"/>
        <v>470.5</v>
      </c>
      <c r="M43" s="13">
        <f t="shared" si="8"/>
        <v>397.75</v>
      </c>
      <c r="N43" s="13">
        <f t="shared" si="8"/>
        <v>303.5</v>
      </c>
      <c r="O43" s="13">
        <f t="shared" si="8"/>
        <v>297.5</v>
      </c>
      <c r="P43" s="13">
        <f t="shared" si="8"/>
        <v>297.5</v>
      </c>
      <c r="Q43" s="13">
        <f t="shared" si="8"/>
        <v>301.5</v>
      </c>
      <c r="R43" s="13">
        <f t="shared" si="8"/>
        <v>305</v>
      </c>
      <c r="S43" s="13">
        <f t="shared" si="8"/>
        <v>283.5</v>
      </c>
      <c r="T43" s="13">
        <f t="shared" si="8"/>
        <v>264.25</v>
      </c>
      <c r="U43" s="13">
        <f t="shared" si="8"/>
        <v>238</v>
      </c>
      <c r="V43" s="13">
        <f t="shared" si="8"/>
        <v>218</v>
      </c>
    </row>
    <row r="44" spans="1:22" x14ac:dyDescent="0.25">
      <c r="A44" s="12" t="s">
        <v>55</v>
      </c>
      <c r="B44" s="14">
        <f>MIN(B4:B35)</f>
        <v>650</v>
      </c>
      <c r="C44" s="12"/>
      <c r="D44" s="12"/>
      <c r="E44" s="14">
        <f>MIN(E4:E35)</f>
        <v>133</v>
      </c>
      <c r="F44" s="14">
        <f t="shared" ref="F44:V44" si="10">MIN(F4:F35)</f>
        <v>67</v>
      </c>
      <c r="G44" s="14">
        <f t="shared" si="10"/>
        <v>45</v>
      </c>
      <c r="H44" s="14">
        <f t="shared" si="10"/>
        <v>21</v>
      </c>
      <c r="I44" s="12"/>
      <c r="J44" s="13">
        <f t="shared" ref="J44:L44" si="11">MIN(J4:J35)</f>
        <v>650</v>
      </c>
      <c r="K44" s="13">
        <f t="shared" si="11"/>
        <v>600</v>
      </c>
      <c r="L44" s="13">
        <f t="shared" si="11"/>
        <v>405</v>
      </c>
      <c r="M44" s="13">
        <f t="shared" si="10"/>
        <v>312</v>
      </c>
      <c r="N44" s="13">
        <f t="shared" si="10"/>
        <v>268</v>
      </c>
      <c r="O44" s="13">
        <f t="shared" si="10"/>
        <v>258</v>
      </c>
      <c r="P44" s="13">
        <f t="shared" si="10"/>
        <v>254</v>
      </c>
      <c r="Q44" s="13">
        <f t="shared" si="10"/>
        <v>278</v>
      </c>
      <c r="R44" s="13">
        <f t="shared" si="10"/>
        <v>253</v>
      </c>
      <c r="S44" s="13">
        <f t="shared" si="10"/>
        <v>230</v>
      </c>
      <c r="T44" s="13">
        <f t="shared" si="10"/>
        <v>225</v>
      </c>
      <c r="U44" s="13">
        <f t="shared" si="10"/>
        <v>199</v>
      </c>
      <c r="V44" s="13">
        <f t="shared" si="10"/>
        <v>174</v>
      </c>
    </row>
  </sheetData>
  <mergeCells count="2">
    <mergeCell ref="E4:H4"/>
    <mergeCell ref="J4:V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workbookViewId="0">
      <pane ySplit="4" topLeftCell="A5" activePane="bottomLeft" state="frozen"/>
      <selection pane="bottomLeft" activeCell="A6" sqref="A6"/>
    </sheetView>
  </sheetViews>
  <sheetFormatPr defaultColWidth="9.125" defaultRowHeight="12" x14ac:dyDescent="0.2"/>
  <cols>
    <col min="1" max="1" width="20.25" style="5" customWidth="1"/>
    <col min="2" max="14" width="6.375" style="5" customWidth="1"/>
    <col min="15" max="16384" width="9.125" style="5"/>
  </cols>
  <sheetData>
    <row r="1" spans="1:14" ht="15.75" x14ac:dyDescent="0.25">
      <c r="A1" s="18" t="s">
        <v>56</v>
      </c>
      <c r="B1" s="1"/>
      <c r="C1" s="1"/>
      <c r="D1" s="1"/>
    </row>
    <row r="2" spans="1:14" ht="12.75" x14ac:dyDescent="0.2">
      <c r="A2" s="6" t="s">
        <v>0</v>
      </c>
      <c r="B2" s="6"/>
      <c r="C2" s="6"/>
      <c r="D2" s="6"/>
    </row>
    <row r="4" spans="1:14" ht="12.75" x14ac:dyDescent="0.2">
      <c r="A4" s="3"/>
      <c r="B4" s="23" t="s">
        <v>137</v>
      </c>
      <c r="C4" s="23" t="s">
        <v>136</v>
      </c>
      <c r="D4" s="23" t="s">
        <v>135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23" t="s">
        <v>16</v>
      </c>
      <c r="M4" s="23" t="s">
        <v>17</v>
      </c>
      <c r="N4" s="23" t="s">
        <v>18</v>
      </c>
    </row>
    <row r="5" spans="1:14" ht="12.75" x14ac:dyDescent="0.2">
      <c r="A5" s="1" t="s">
        <v>57</v>
      </c>
      <c r="B5" s="1"/>
      <c r="C5" s="1"/>
      <c r="D5" s="1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2.75" x14ac:dyDescent="0.2">
      <c r="A6" s="12" t="s">
        <v>19</v>
      </c>
      <c r="B6" s="13">
        <v>142</v>
      </c>
      <c r="C6" s="13">
        <v>133</v>
      </c>
      <c r="D6" s="13">
        <v>119</v>
      </c>
      <c r="E6" s="13">
        <v>99</v>
      </c>
      <c r="F6" s="13">
        <v>109</v>
      </c>
      <c r="G6" s="13">
        <v>105</v>
      </c>
      <c r="H6" s="13">
        <v>103</v>
      </c>
      <c r="I6" s="13">
        <v>102</v>
      </c>
      <c r="J6" s="13">
        <v>95</v>
      </c>
      <c r="K6" s="13">
        <v>92</v>
      </c>
      <c r="L6" s="13">
        <v>87</v>
      </c>
      <c r="M6" s="13">
        <v>83</v>
      </c>
      <c r="N6" s="13">
        <v>78</v>
      </c>
    </row>
    <row r="7" spans="1:14" ht="12.75" x14ac:dyDescent="0.2">
      <c r="A7" s="12" t="s">
        <v>20</v>
      </c>
      <c r="B7" s="13">
        <v>181</v>
      </c>
      <c r="C7" s="13">
        <v>173</v>
      </c>
      <c r="D7" s="13">
        <v>169</v>
      </c>
      <c r="E7" s="13">
        <v>143</v>
      </c>
      <c r="F7" s="13">
        <v>146</v>
      </c>
      <c r="G7" s="13">
        <v>151</v>
      </c>
      <c r="H7" s="13">
        <v>144</v>
      </c>
      <c r="I7" s="13">
        <v>149</v>
      </c>
      <c r="J7" s="13">
        <v>117</v>
      </c>
      <c r="K7" s="13">
        <v>111</v>
      </c>
      <c r="L7" s="13">
        <v>110</v>
      </c>
      <c r="M7" s="13">
        <v>104</v>
      </c>
      <c r="N7" s="13">
        <v>97</v>
      </c>
    </row>
    <row r="8" spans="1:14" ht="12.75" x14ac:dyDescent="0.2">
      <c r="A8" s="12" t="s">
        <v>21</v>
      </c>
      <c r="B8" s="13">
        <v>220</v>
      </c>
      <c r="C8" s="13">
        <v>212</v>
      </c>
      <c r="D8" s="13">
        <v>190</v>
      </c>
      <c r="E8" s="13">
        <v>84</v>
      </c>
      <c r="F8" s="13">
        <v>89</v>
      </c>
      <c r="G8" s="13">
        <v>89</v>
      </c>
      <c r="H8" s="13">
        <v>92</v>
      </c>
      <c r="I8" s="13">
        <v>98</v>
      </c>
      <c r="J8" s="13">
        <v>102</v>
      </c>
      <c r="K8" s="13">
        <v>93</v>
      </c>
      <c r="L8" s="13">
        <v>87</v>
      </c>
      <c r="M8" s="13">
        <v>93</v>
      </c>
      <c r="N8" s="13">
        <v>94</v>
      </c>
    </row>
    <row r="9" spans="1:14" ht="12.75" x14ac:dyDescent="0.2">
      <c r="A9" s="12" t="s">
        <v>139</v>
      </c>
      <c r="B9" s="13">
        <v>142</v>
      </c>
      <c r="C9" s="13">
        <v>130</v>
      </c>
      <c r="D9" s="13">
        <v>115</v>
      </c>
      <c r="E9" s="13">
        <v>93</v>
      </c>
      <c r="F9" s="13">
        <v>101</v>
      </c>
      <c r="G9" s="13">
        <v>98</v>
      </c>
      <c r="H9" s="13">
        <v>96</v>
      </c>
      <c r="I9" s="13">
        <v>95</v>
      </c>
      <c r="J9" s="13">
        <v>93</v>
      </c>
      <c r="K9" s="13">
        <v>89</v>
      </c>
      <c r="L9" s="13">
        <v>73</v>
      </c>
      <c r="M9" s="13"/>
      <c r="N9" s="13"/>
    </row>
    <row r="10" spans="1:14" ht="12.75" x14ac:dyDescent="0.2">
      <c r="A10" s="12" t="s">
        <v>23</v>
      </c>
      <c r="B10" s="13">
        <v>228</v>
      </c>
      <c r="C10" s="13">
        <v>201</v>
      </c>
      <c r="D10" s="13">
        <v>195</v>
      </c>
      <c r="E10" s="13">
        <v>162</v>
      </c>
      <c r="F10" s="13">
        <v>185</v>
      </c>
      <c r="G10" s="13">
        <v>169</v>
      </c>
      <c r="H10" s="13">
        <v>168</v>
      </c>
      <c r="I10" s="13">
        <v>165</v>
      </c>
      <c r="J10" s="13">
        <v>161</v>
      </c>
      <c r="K10" s="13">
        <v>149</v>
      </c>
      <c r="L10" s="13">
        <v>136</v>
      </c>
      <c r="M10" s="13">
        <v>123</v>
      </c>
      <c r="N10" s="13">
        <v>119</v>
      </c>
    </row>
    <row r="11" spans="1:14" ht="12.75" x14ac:dyDescent="0.2">
      <c r="A11" s="12" t="s">
        <v>24</v>
      </c>
      <c r="B11" s="13">
        <v>191</v>
      </c>
      <c r="C11" s="13">
        <v>149</v>
      </c>
      <c r="D11" s="13">
        <v>145</v>
      </c>
      <c r="E11" s="13">
        <v>128</v>
      </c>
      <c r="F11" s="13">
        <v>149</v>
      </c>
      <c r="G11" s="13">
        <v>161</v>
      </c>
      <c r="H11" s="13">
        <v>159</v>
      </c>
      <c r="I11" s="13">
        <v>159</v>
      </c>
      <c r="J11" s="13">
        <v>152</v>
      </c>
      <c r="K11" s="13">
        <v>115</v>
      </c>
      <c r="L11" s="13">
        <v>102</v>
      </c>
      <c r="M11" s="13">
        <v>93</v>
      </c>
      <c r="N11" s="13">
        <v>72</v>
      </c>
    </row>
    <row r="12" spans="1:14" ht="12.75" x14ac:dyDescent="0.2">
      <c r="A12" s="12" t="s">
        <v>25</v>
      </c>
      <c r="B12" s="13">
        <v>177</v>
      </c>
      <c r="C12" s="13">
        <v>168</v>
      </c>
      <c r="D12" s="13">
        <v>162</v>
      </c>
      <c r="E12" s="13">
        <v>137</v>
      </c>
      <c r="F12" s="13">
        <v>166</v>
      </c>
      <c r="G12" s="13">
        <v>146</v>
      </c>
      <c r="H12" s="13">
        <v>154</v>
      </c>
      <c r="I12" s="13">
        <v>153</v>
      </c>
      <c r="J12" s="13">
        <v>140</v>
      </c>
      <c r="K12" s="13">
        <v>140</v>
      </c>
      <c r="L12" s="13">
        <v>124</v>
      </c>
      <c r="M12" s="13">
        <v>117</v>
      </c>
      <c r="N12" s="13">
        <v>117</v>
      </c>
    </row>
    <row r="13" spans="1:14" ht="12.75" x14ac:dyDescent="0.2">
      <c r="A13" s="12" t="s">
        <v>26</v>
      </c>
      <c r="B13" s="13">
        <v>140</v>
      </c>
      <c r="C13" s="13">
        <v>136</v>
      </c>
      <c r="D13" s="13">
        <v>124</v>
      </c>
      <c r="E13" s="13">
        <v>110</v>
      </c>
      <c r="F13" s="13">
        <v>113</v>
      </c>
      <c r="G13" s="13">
        <v>113</v>
      </c>
      <c r="H13" s="13">
        <v>115</v>
      </c>
      <c r="I13" s="13">
        <v>112</v>
      </c>
      <c r="J13" s="13">
        <v>104</v>
      </c>
      <c r="K13" s="13">
        <v>100</v>
      </c>
      <c r="L13" s="13">
        <v>94</v>
      </c>
      <c r="M13" s="13">
        <v>89</v>
      </c>
      <c r="N13" s="13">
        <v>75</v>
      </c>
    </row>
    <row r="14" spans="1:14" ht="12.75" x14ac:dyDescent="0.2">
      <c r="A14" s="12" t="s">
        <v>27</v>
      </c>
      <c r="B14" s="13">
        <v>154</v>
      </c>
      <c r="C14" s="13">
        <v>144</v>
      </c>
      <c r="D14" s="13">
        <v>139</v>
      </c>
      <c r="E14" s="13">
        <v>125</v>
      </c>
      <c r="F14" s="13">
        <v>141</v>
      </c>
      <c r="G14" s="13">
        <v>147</v>
      </c>
      <c r="H14" s="13">
        <v>171</v>
      </c>
      <c r="I14" s="13">
        <v>160</v>
      </c>
      <c r="J14" s="13">
        <v>154</v>
      </c>
      <c r="K14" s="13">
        <v>138</v>
      </c>
      <c r="L14" s="13">
        <v>134</v>
      </c>
      <c r="M14" s="13">
        <v>121</v>
      </c>
      <c r="N14" s="13">
        <v>102</v>
      </c>
    </row>
    <row r="15" spans="1:14" ht="12.75" x14ac:dyDescent="0.2">
      <c r="A15" s="12" t="s">
        <v>28</v>
      </c>
      <c r="B15" s="13">
        <v>201</v>
      </c>
      <c r="C15" s="13">
        <v>168</v>
      </c>
      <c r="D15" s="13">
        <v>160</v>
      </c>
      <c r="E15" s="13">
        <v>127</v>
      </c>
      <c r="F15" s="13">
        <v>139</v>
      </c>
      <c r="G15" s="13">
        <v>119</v>
      </c>
      <c r="H15" s="13">
        <v>113</v>
      </c>
      <c r="I15" s="13">
        <v>112</v>
      </c>
      <c r="J15" s="13">
        <v>103</v>
      </c>
      <c r="K15" s="13">
        <v>89</v>
      </c>
      <c r="L15" s="13">
        <v>81</v>
      </c>
      <c r="M15" s="13">
        <v>76</v>
      </c>
      <c r="N15" s="13">
        <v>70</v>
      </c>
    </row>
    <row r="16" spans="1:14" ht="12.75" x14ac:dyDescent="0.2">
      <c r="A16" s="12" t="s">
        <v>29</v>
      </c>
      <c r="B16" s="13">
        <v>237</v>
      </c>
      <c r="C16" s="13">
        <v>175</v>
      </c>
      <c r="D16" s="13">
        <v>191</v>
      </c>
      <c r="E16" s="13">
        <v>135</v>
      </c>
      <c r="F16" s="13">
        <v>150</v>
      </c>
      <c r="G16" s="13">
        <v>153</v>
      </c>
      <c r="H16" s="13">
        <v>160</v>
      </c>
      <c r="I16" s="13">
        <v>156</v>
      </c>
      <c r="J16" s="13">
        <v>149</v>
      </c>
      <c r="K16" s="13">
        <v>142</v>
      </c>
      <c r="L16" s="13">
        <v>141</v>
      </c>
      <c r="M16" s="13">
        <v>125</v>
      </c>
      <c r="N16" s="13">
        <v>82</v>
      </c>
    </row>
    <row r="17" spans="1:14" ht="12.75" x14ac:dyDescent="0.2">
      <c r="A17" s="12" t="s">
        <v>30</v>
      </c>
      <c r="B17" s="13">
        <v>138</v>
      </c>
      <c r="C17" s="13">
        <v>139</v>
      </c>
      <c r="D17" s="13">
        <v>121</v>
      </c>
      <c r="E17" s="13">
        <v>98</v>
      </c>
      <c r="F17" s="13">
        <v>101</v>
      </c>
      <c r="G17" s="13">
        <v>95</v>
      </c>
      <c r="H17" s="13">
        <v>97</v>
      </c>
      <c r="I17" s="13">
        <v>101</v>
      </c>
      <c r="J17" s="13">
        <v>107</v>
      </c>
      <c r="K17" s="13">
        <v>110</v>
      </c>
      <c r="L17" s="13">
        <v>108</v>
      </c>
      <c r="M17" s="13">
        <v>104</v>
      </c>
      <c r="N17" s="13">
        <v>94</v>
      </c>
    </row>
    <row r="18" spans="1:14" ht="12.75" x14ac:dyDescent="0.2">
      <c r="A18" s="12" t="s">
        <v>31</v>
      </c>
      <c r="B18" s="13">
        <v>176</v>
      </c>
      <c r="C18" s="13">
        <v>146</v>
      </c>
      <c r="D18" s="13">
        <v>128</v>
      </c>
      <c r="E18" s="13">
        <v>108</v>
      </c>
      <c r="F18" s="13">
        <v>108</v>
      </c>
      <c r="G18" s="13">
        <v>102</v>
      </c>
      <c r="H18" s="13">
        <v>102</v>
      </c>
      <c r="I18" s="13">
        <v>99</v>
      </c>
      <c r="J18" s="13">
        <v>98</v>
      </c>
      <c r="K18" s="13">
        <v>95</v>
      </c>
      <c r="L18" s="13">
        <v>83</v>
      </c>
      <c r="M18" s="13">
        <v>77</v>
      </c>
      <c r="N18" s="13">
        <v>72</v>
      </c>
    </row>
    <row r="19" spans="1:14" ht="12.75" x14ac:dyDescent="0.2">
      <c r="A19" s="12" t="s">
        <v>32</v>
      </c>
      <c r="B19" s="13">
        <v>304</v>
      </c>
      <c r="C19" s="13">
        <v>293</v>
      </c>
      <c r="D19" s="13">
        <v>295</v>
      </c>
      <c r="E19" s="13">
        <v>197</v>
      </c>
      <c r="F19" s="13">
        <v>208</v>
      </c>
      <c r="G19" s="13">
        <v>214</v>
      </c>
      <c r="H19" s="13">
        <v>209</v>
      </c>
      <c r="I19" s="13">
        <v>191</v>
      </c>
      <c r="J19" s="13">
        <v>170</v>
      </c>
      <c r="K19" s="13">
        <v>167</v>
      </c>
      <c r="L19" s="13">
        <v>156</v>
      </c>
      <c r="M19" s="13">
        <v>170</v>
      </c>
      <c r="N19" s="13">
        <v>149</v>
      </c>
    </row>
    <row r="20" spans="1:14" ht="12.75" x14ac:dyDescent="0.2">
      <c r="A20" s="12" t="s">
        <v>33</v>
      </c>
      <c r="B20" s="13">
        <v>147</v>
      </c>
      <c r="C20" s="13">
        <v>135</v>
      </c>
      <c r="D20" s="13">
        <v>126</v>
      </c>
      <c r="E20" s="13">
        <v>96</v>
      </c>
      <c r="F20" s="13">
        <v>99</v>
      </c>
      <c r="G20" s="13">
        <v>92</v>
      </c>
      <c r="H20" s="13">
        <v>88</v>
      </c>
      <c r="I20" s="13">
        <v>95</v>
      </c>
      <c r="J20" s="13">
        <v>98</v>
      </c>
      <c r="K20" s="13">
        <v>101</v>
      </c>
      <c r="L20" s="13">
        <v>98</v>
      </c>
      <c r="M20" s="13">
        <v>75</v>
      </c>
      <c r="N20" s="13">
        <v>63</v>
      </c>
    </row>
    <row r="21" spans="1:14" ht="12.75" x14ac:dyDescent="0.2">
      <c r="A21" s="12" t="s">
        <v>34</v>
      </c>
      <c r="B21" s="13">
        <v>180</v>
      </c>
      <c r="C21" s="13">
        <v>188</v>
      </c>
      <c r="D21" s="13">
        <v>188</v>
      </c>
      <c r="E21" s="13">
        <v>150</v>
      </c>
      <c r="F21" s="13">
        <v>158</v>
      </c>
      <c r="G21" s="13">
        <v>124</v>
      </c>
      <c r="H21" s="13">
        <v>126</v>
      </c>
      <c r="I21" s="13">
        <v>131</v>
      </c>
      <c r="J21" s="13">
        <v>131</v>
      </c>
      <c r="K21" s="13">
        <v>132</v>
      </c>
      <c r="L21" s="13">
        <v>119</v>
      </c>
      <c r="M21" s="13">
        <v>93</v>
      </c>
      <c r="N21" s="13">
        <v>91</v>
      </c>
    </row>
    <row r="22" spans="1:14" ht="12.75" x14ac:dyDescent="0.2">
      <c r="A22" s="12" t="s">
        <v>35</v>
      </c>
      <c r="B22" s="13">
        <v>126</v>
      </c>
      <c r="C22" s="13">
        <v>110</v>
      </c>
      <c r="D22" s="13">
        <v>109</v>
      </c>
      <c r="E22" s="13">
        <v>87</v>
      </c>
      <c r="F22" s="13">
        <v>92</v>
      </c>
      <c r="G22" s="13">
        <v>92</v>
      </c>
      <c r="H22" s="13">
        <v>91</v>
      </c>
      <c r="I22" s="13">
        <v>94</v>
      </c>
      <c r="J22" s="13">
        <v>88</v>
      </c>
      <c r="K22" s="13">
        <v>87</v>
      </c>
      <c r="L22" s="13">
        <v>78</v>
      </c>
      <c r="M22" s="13">
        <v>77</v>
      </c>
      <c r="N22" s="13">
        <v>70</v>
      </c>
    </row>
    <row r="23" spans="1:14" ht="12.75" x14ac:dyDescent="0.2">
      <c r="A23" s="12" t="s">
        <v>36</v>
      </c>
      <c r="B23" s="13">
        <v>146</v>
      </c>
      <c r="C23" s="13">
        <v>128</v>
      </c>
      <c r="D23" s="13">
        <v>116</v>
      </c>
      <c r="E23" s="13">
        <v>96</v>
      </c>
      <c r="F23" s="13">
        <v>97</v>
      </c>
      <c r="G23" s="13">
        <v>95</v>
      </c>
      <c r="H23" s="13">
        <v>96</v>
      </c>
      <c r="I23" s="13">
        <v>100</v>
      </c>
      <c r="J23" s="13">
        <v>103</v>
      </c>
      <c r="K23" s="13">
        <v>103</v>
      </c>
      <c r="L23" s="13">
        <v>101</v>
      </c>
      <c r="M23" s="13">
        <v>97</v>
      </c>
      <c r="N23" s="13">
        <v>85</v>
      </c>
    </row>
    <row r="24" spans="1:14" ht="12.75" x14ac:dyDescent="0.2">
      <c r="A24" s="12" t="s">
        <v>138</v>
      </c>
      <c r="B24" s="13">
        <v>142</v>
      </c>
      <c r="C24" s="13">
        <v>131</v>
      </c>
      <c r="D24" s="13">
        <v>116</v>
      </c>
      <c r="E24" s="13">
        <v>100</v>
      </c>
      <c r="F24" s="13">
        <v>109</v>
      </c>
      <c r="G24" s="13">
        <v>100</v>
      </c>
      <c r="H24" s="13">
        <v>95</v>
      </c>
      <c r="I24" s="13">
        <v>95</v>
      </c>
      <c r="J24" s="13">
        <v>91</v>
      </c>
      <c r="K24" s="13">
        <v>83</v>
      </c>
      <c r="L24" s="13">
        <v>78</v>
      </c>
      <c r="M24" s="13">
        <v>80</v>
      </c>
      <c r="N24" s="13">
        <v>80</v>
      </c>
    </row>
    <row r="25" spans="1:14" ht="12.75" x14ac:dyDescent="0.2">
      <c r="A25" s="12" t="s">
        <v>38</v>
      </c>
      <c r="B25" s="13">
        <v>307</v>
      </c>
      <c r="C25" s="13">
        <v>278</v>
      </c>
      <c r="D25" s="13">
        <v>287</v>
      </c>
      <c r="E25" s="13">
        <v>243</v>
      </c>
      <c r="F25" s="13">
        <v>244</v>
      </c>
      <c r="G25" s="13">
        <v>226</v>
      </c>
      <c r="H25" s="13">
        <v>202</v>
      </c>
      <c r="I25" s="13">
        <v>208</v>
      </c>
      <c r="J25" s="13">
        <v>196</v>
      </c>
      <c r="K25" s="13">
        <v>185</v>
      </c>
      <c r="L25" s="13">
        <v>181</v>
      </c>
      <c r="M25" s="13">
        <v>170</v>
      </c>
      <c r="N25" s="13">
        <v>160</v>
      </c>
    </row>
    <row r="26" spans="1:14" ht="12.75" x14ac:dyDescent="0.2">
      <c r="A26" s="12" t="s">
        <v>39</v>
      </c>
      <c r="B26" s="13">
        <v>157</v>
      </c>
      <c r="C26" s="13">
        <v>152</v>
      </c>
      <c r="D26" s="13">
        <v>144</v>
      </c>
      <c r="E26" s="13">
        <v>127</v>
      </c>
      <c r="F26" s="13">
        <v>126</v>
      </c>
      <c r="G26" s="13">
        <v>118</v>
      </c>
      <c r="H26" s="13">
        <v>111</v>
      </c>
      <c r="I26" s="13">
        <v>82</v>
      </c>
      <c r="J26" s="13">
        <v>81</v>
      </c>
      <c r="K26" s="13">
        <v>81</v>
      </c>
      <c r="L26" s="13">
        <v>81</v>
      </c>
      <c r="M26" s="13">
        <v>73</v>
      </c>
      <c r="N26" s="13">
        <v>70</v>
      </c>
    </row>
    <row r="27" spans="1:14" ht="12.75" x14ac:dyDescent="0.2">
      <c r="A27" s="12" t="s">
        <v>40</v>
      </c>
      <c r="B27" s="13">
        <v>143</v>
      </c>
      <c r="C27" s="13">
        <v>143</v>
      </c>
      <c r="D27" s="13">
        <v>139</v>
      </c>
      <c r="E27" s="13">
        <v>126</v>
      </c>
      <c r="F27" s="13">
        <v>140</v>
      </c>
      <c r="G27" s="13">
        <v>108</v>
      </c>
      <c r="H27" s="13">
        <v>107</v>
      </c>
      <c r="I27" s="13">
        <v>100</v>
      </c>
      <c r="J27" s="13">
        <v>92</v>
      </c>
      <c r="K27" s="13">
        <v>89</v>
      </c>
      <c r="L27" s="13">
        <v>82</v>
      </c>
      <c r="M27" s="13">
        <v>78</v>
      </c>
      <c r="N27" s="13">
        <v>80</v>
      </c>
    </row>
    <row r="28" spans="1:14" ht="12.75" x14ac:dyDescent="0.2">
      <c r="A28" s="12" t="s">
        <v>41</v>
      </c>
      <c r="B28" s="13">
        <v>124</v>
      </c>
      <c r="C28" s="13">
        <v>125</v>
      </c>
      <c r="D28" s="13">
        <v>117</v>
      </c>
      <c r="E28" s="13">
        <v>107</v>
      </c>
      <c r="F28" s="13">
        <v>116</v>
      </c>
      <c r="G28" s="13">
        <v>110</v>
      </c>
      <c r="H28" s="13">
        <v>115</v>
      </c>
      <c r="I28" s="13">
        <v>116</v>
      </c>
      <c r="J28" s="13">
        <v>112</v>
      </c>
      <c r="K28" s="13">
        <v>110</v>
      </c>
      <c r="L28" s="13">
        <v>110</v>
      </c>
      <c r="M28" s="13">
        <v>107</v>
      </c>
      <c r="N28" s="13">
        <v>109</v>
      </c>
    </row>
    <row r="29" spans="1:14" ht="12.75" x14ac:dyDescent="0.2">
      <c r="A29" s="12" t="s">
        <v>42</v>
      </c>
      <c r="B29" s="13">
        <v>154</v>
      </c>
      <c r="C29" s="13">
        <v>145</v>
      </c>
      <c r="D29" s="13">
        <v>137</v>
      </c>
      <c r="E29" s="13">
        <v>121</v>
      </c>
      <c r="F29" s="13">
        <v>136</v>
      </c>
      <c r="G29" s="13">
        <v>147</v>
      </c>
      <c r="H29" s="13">
        <v>148</v>
      </c>
      <c r="I29" s="13">
        <v>148</v>
      </c>
      <c r="J29" s="13">
        <v>145</v>
      </c>
      <c r="K29" s="13">
        <v>132</v>
      </c>
      <c r="L29" s="13">
        <v>132</v>
      </c>
      <c r="M29" s="13">
        <v>111</v>
      </c>
      <c r="N29" s="13">
        <v>109</v>
      </c>
    </row>
    <row r="30" spans="1:14" ht="12.75" x14ac:dyDescent="0.2">
      <c r="A30" s="12" t="s">
        <v>43</v>
      </c>
      <c r="B30" s="13">
        <v>157</v>
      </c>
      <c r="C30" s="13">
        <v>153</v>
      </c>
      <c r="D30" s="13">
        <v>140</v>
      </c>
      <c r="E30" s="13">
        <v>117</v>
      </c>
      <c r="F30" s="13">
        <v>132</v>
      </c>
      <c r="G30" s="13">
        <v>127</v>
      </c>
      <c r="H30" s="13">
        <v>121</v>
      </c>
      <c r="I30" s="13">
        <v>114</v>
      </c>
      <c r="J30" s="13">
        <v>82</v>
      </c>
      <c r="K30" s="13">
        <v>77</v>
      </c>
      <c r="L30" s="13">
        <v>78</v>
      </c>
      <c r="M30" s="13">
        <v>88</v>
      </c>
      <c r="N30" s="13">
        <v>97</v>
      </c>
    </row>
    <row r="31" spans="1:14" ht="12.75" x14ac:dyDescent="0.2">
      <c r="A31" s="12" t="s">
        <v>44</v>
      </c>
      <c r="B31" s="13">
        <v>141</v>
      </c>
      <c r="C31" s="13">
        <v>125</v>
      </c>
      <c r="D31" s="13">
        <v>115</v>
      </c>
      <c r="E31" s="13">
        <v>96</v>
      </c>
      <c r="F31" s="13">
        <v>104</v>
      </c>
      <c r="G31" s="13">
        <v>103</v>
      </c>
      <c r="H31" s="13">
        <v>109</v>
      </c>
      <c r="I31" s="13">
        <v>117</v>
      </c>
      <c r="J31" s="13">
        <v>128</v>
      </c>
      <c r="K31" s="13">
        <v>126</v>
      </c>
      <c r="L31" s="13">
        <v>119</v>
      </c>
      <c r="M31" s="13">
        <v>118</v>
      </c>
      <c r="N31" s="13">
        <v>102</v>
      </c>
    </row>
    <row r="32" spans="1:14" ht="12.75" x14ac:dyDescent="0.2">
      <c r="A32" s="12" t="s">
        <v>45</v>
      </c>
      <c r="B32" s="13">
        <v>170</v>
      </c>
      <c r="C32" s="13">
        <v>172</v>
      </c>
      <c r="D32" s="13">
        <v>167</v>
      </c>
      <c r="E32" s="13">
        <v>135</v>
      </c>
      <c r="F32" s="13">
        <v>139</v>
      </c>
      <c r="G32" s="13">
        <v>135</v>
      </c>
      <c r="H32" s="13">
        <v>133</v>
      </c>
      <c r="I32" s="13">
        <v>138</v>
      </c>
      <c r="J32" s="13">
        <v>131</v>
      </c>
      <c r="K32" s="13">
        <v>122</v>
      </c>
      <c r="L32" s="13">
        <v>121</v>
      </c>
      <c r="M32" s="13">
        <v>108</v>
      </c>
      <c r="N32" s="13">
        <v>105</v>
      </c>
    </row>
    <row r="33" spans="1:14" ht="12.75" x14ac:dyDescent="0.2">
      <c r="A33" s="12" t="s">
        <v>46</v>
      </c>
      <c r="B33" s="13">
        <v>163</v>
      </c>
      <c r="C33" s="13">
        <v>151</v>
      </c>
      <c r="D33" s="13">
        <v>149</v>
      </c>
      <c r="E33" s="13">
        <v>121</v>
      </c>
      <c r="F33" s="13">
        <v>134</v>
      </c>
      <c r="G33" s="13">
        <v>138</v>
      </c>
      <c r="H33" s="13">
        <v>133</v>
      </c>
      <c r="I33" s="13">
        <v>138</v>
      </c>
      <c r="J33" s="13">
        <v>124</v>
      </c>
      <c r="K33" s="13">
        <v>105</v>
      </c>
      <c r="L33" s="13">
        <v>94</v>
      </c>
      <c r="M33" s="13">
        <v>100</v>
      </c>
      <c r="N33" s="13">
        <v>96</v>
      </c>
    </row>
    <row r="34" spans="1:14" ht="12.75" x14ac:dyDescent="0.2">
      <c r="A34" s="12" t="s">
        <v>47</v>
      </c>
      <c r="B34" s="13">
        <v>146</v>
      </c>
      <c r="C34" s="13">
        <v>142</v>
      </c>
      <c r="D34" s="13">
        <v>131</v>
      </c>
      <c r="E34" s="13">
        <v>111</v>
      </c>
      <c r="F34" s="13">
        <v>120</v>
      </c>
      <c r="G34" s="13">
        <v>121</v>
      </c>
      <c r="H34" s="13">
        <v>118</v>
      </c>
      <c r="I34" s="13">
        <v>119</v>
      </c>
      <c r="J34" s="13">
        <v>114</v>
      </c>
      <c r="K34" s="13">
        <v>96</v>
      </c>
      <c r="L34" s="13">
        <v>91</v>
      </c>
      <c r="M34" s="13">
        <v>88</v>
      </c>
      <c r="N34" s="13">
        <v>85</v>
      </c>
    </row>
    <row r="35" spans="1:14" ht="12.75" x14ac:dyDescent="0.2">
      <c r="A35" s="12" t="s">
        <v>48</v>
      </c>
      <c r="B35" s="13">
        <v>146</v>
      </c>
      <c r="C35" s="13">
        <v>143</v>
      </c>
      <c r="D35" s="13">
        <v>122</v>
      </c>
      <c r="E35" s="13">
        <v>102</v>
      </c>
      <c r="F35" s="13">
        <v>109</v>
      </c>
      <c r="G35" s="13">
        <v>107</v>
      </c>
      <c r="H35" s="13">
        <v>110</v>
      </c>
      <c r="I35" s="13">
        <v>118</v>
      </c>
      <c r="J35" s="13">
        <v>112</v>
      </c>
      <c r="K35" s="13">
        <v>108</v>
      </c>
      <c r="L35" s="13">
        <v>106</v>
      </c>
      <c r="M35" s="13">
        <v>94</v>
      </c>
      <c r="N35" s="13">
        <v>98</v>
      </c>
    </row>
    <row r="36" spans="1:14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 x14ac:dyDescent="0.2">
      <c r="A37" s="1" t="s">
        <v>58</v>
      </c>
      <c r="B37" s="1"/>
      <c r="C37" s="1"/>
      <c r="D37" s="1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 x14ac:dyDescent="0.2">
      <c r="A38" s="12" t="s">
        <v>19</v>
      </c>
      <c r="B38" s="25">
        <v>67</v>
      </c>
      <c r="C38" s="25">
        <v>65</v>
      </c>
      <c r="D38" s="25">
        <v>73</v>
      </c>
      <c r="E38" s="13">
        <v>65</v>
      </c>
      <c r="F38" s="13">
        <v>75</v>
      </c>
      <c r="G38" s="13">
        <v>69</v>
      </c>
      <c r="H38" s="13">
        <v>70</v>
      </c>
      <c r="I38" s="13">
        <v>60</v>
      </c>
      <c r="J38" s="13">
        <v>52</v>
      </c>
      <c r="K38" s="13">
        <v>47</v>
      </c>
      <c r="L38" s="13">
        <v>44</v>
      </c>
      <c r="M38" s="13">
        <v>58</v>
      </c>
      <c r="N38" s="13">
        <v>59</v>
      </c>
    </row>
    <row r="39" spans="1:14" ht="12.75" x14ac:dyDescent="0.2">
      <c r="A39" s="12" t="s">
        <v>20</v>
      </c>
      <c r="B39" s="26">
        <v>69</v>
      </c>
      <c r="C39" s="25">
        <v>77</v>
      </c>
      <c r="D39" s="25">
        <v>79</v>
      </c>
      <c r="E39" s="13">
        <v>69</v>
      </c>
      <c r="F39" s="13">
        <v>86</v>
      </c>
      <c r="G39" s="13">
        <v>88</v>
      </c>
      <c r="H39" s="13">
        <v>84</v>
      </c>
      <c r="I39" s="13">
        <v>78</v>
      </c>
      <c r="J39" s="13">
        <v>67</v>
      </c>
      <c r="K39" s="13">
        <v>66</v>
      </c>
      <c r="L39" s="13">
        <v>68</v>
      </c>
      <c r="M39" s="13">
        <v>54</v>
      </c>
      <c r="N39" s="13">
        <v>56</v>
      </c>
    </row>
    <row r="40" spans="1:14" ht="12.75" x14ac:dyDescent="0.2">
      <c r="A40" s="12" t="s">
        <v>21</v>
      </c>
      <c r="B40" s="26">
        <v>99</v>
      </c>
      <c r="C40" s="25">
        <v>115</v>
      </c>
      <c r="D40" s="25">
        <v>94</v>
      </c>
      <c r="E40" s="13">
        <v>58</v>
      </c>
      <c r="F40" s="13">
        <v>66</v>
      </c>
      <c r="G40" s="13">
        <v>64</v>
      </c>
      <c r="H40" s="13">
        <v>67</v>
      </c>
      <c r="I40" s="13">
        <v>67</v>
      </c>
      <c r="J40" s="13">
        <v>68</v>
      </c>
      <c r="K40" s="13">
        <v>70</v>
      </c>
      <c r="L40" s="13">
        <v>60</v>
      </c>
      <c r="M40" s="13">
        <v>67</v>
      </c>
      <c r="N40" s="13">
        <v>63</v>
      </c>
    </row>
    <row r="41" spans="1:14" ht="12.75" x14ac:dyDescent="0.2">
      <c r="A41" s="12" t="s">
        <v>139</v>
      </c>
      <c r="B41" s="26">
        <v>82</v>
      </c>
      <c r="C41" s="25">
        <v>79</v>
      </c>
      <c r="D41" s="25">
        <v>64</v>
      </c>
      <c r="E41" s="13">
        <v>52</v>
      </c>
      <c r="F41" s="13">
        <v>70</v>
      </c>
      <c r="G41" s="13">
        <v>73</v>
      </c>
      <c r="H41" s="13">
        <v>69</v>
      </c>
      <c r="I41" s="13">
        <v>59</v>
      </c>
      <c r="J41" s="13">
        <v>46</v>
      </c>
      <c r="K41" s="13">
        <v>37</v>
      </c>
      <c r="L41" s="13">
        <v>28</v>
      </c>
      <c r="M41" s="13"/>
      <c r="N41" s="13"/>
    </row>
    <row r="42" spans="1:14" ht="12.75" x14ac:dyDescent="0.2">
      <c r="A42" s="12" t="s">
        <v>23</v>
      </c>
      <c r="B42" s="26">
        <v>87</v>
      </c>
      <c r="C42" s="25">
        <v>73</v>
      </c>
      <c r="D42" s="25">
        <v>75</v>
      </c>
      <c r="E42" s="13">
        <v>62</v>
      </c>
      <c r="F42" s="13">
        <v>58</v>
      </c>
      <c r="G42" s="13">
        <v>74</v>
      </c>
      <c r="H42" s="13">
        <v>72</v>
      </c>
      <c r="I42" s="13">
        <v>67</v>
      </c>
      <c r="J42" s="13">
        <v>59</v>
      </c>
      <c r="K42" s="13">
        <v>61</v>
      </c>
      <c r="L42" s="13">
        <v>60</v>
      </c>
      <c r="M42" s="13">
        <v>57</v>
      </c>
      <c r="N42" s="13">
        <v>47</v>
      </c>
    </row>
    <row r="43" spans="1:14" ht="12.75" x14ac:dyDescent="0.2">
      <c r="A43" s="12" t="s">
        <v>24</v>
      </c>
      <c r="B43" s="26">
        <v>87</v>
      </c>
      <c r="C43" s="25">
        <v>74</v>
      </c>
      <c r="D43" s="25">
        <v>72</v>
      </c>
      <c r="E43" s="13">
        <v>57</v>
      </c>
      <c r="F43" s="13">
        <v>58</v>
      </c>
      <c r="G43" s="13">
        <v>90</v>
      </c>
      <c r="H43" s="13">
        <v>94</v>
      </c>
      <c r="I43" s="13">
        <v>85</v>
      </c>
      <c r="J43" s="13">
        <v>69</v>
      </c>
      <c r="K43" s="13">
        <v>55</v>
      </c>
      <c r="L43" s="13">
        <v>52</v>
      </c>
      <c r="M43" s="13">
        <v>50</v>
      </c>
      <c r="N43" s="13">
        <v>53</v>
      </c>
    </row>
    <row r="44" spans="1:14" ht="12.75" x14ac:dyDescent="0.2">
      <c r="A44" s="12" t="s">
        <v>25</v>
      </c>
      <c r="B44" s="26">
        <v>90</v>
      </c>
      <c r="C44" s="25">
        <v>82</v>
      </c>
      <c r="D44" s="25">
        <v>75</v>
      </c>
      <c r="E44" s="13">
        <v>67</v>
      </c>
      <c r="F44" s="13">
        <v>88</v>
      </c>
      <c r="G44" s="13">
        <v>81</v>
      </c>
      <c r="H44" s="13">
        <v>99</v>
      </c>
      <c r="I44" s="13">
        <v>103</v>
      </c>
      <c r="J44" s="13">
        <v>91</v>
      </c>
      <c r="K44" s="13">
        <v>97</v>
      </c>
      <c r="L44" s="13">
        <v>95</v>
      </c>
      <c r="M44" s="13">
        <v>83</v>
      </c>
      <c r="N44" s="13">
        <v>75</v>
      </c>
    </row>
    <row r="45" spans="1:14" ht="12.75" x14ac:dyDescent="0.2">
      <c r="A45" s="12" t="s">
        <v>26</v>
      </c>
      <c r="B45" s="26">
        <v>64</v>
      </c>
      <c r="C45" s="25">
        <v>77</v>
      </c>
      <c r="D45" s="25">
        <v>75</v>
      </c>
      <c r="E45" s="13">
        <v>53</v>
      </c>
      <c r="F45" s="13">
        <v>69</v>
      </c>
      <c r="G45" s="13">
        <v>79</v>
      </c>
      <c r="H45" s="13">
        <v>72</v>
      </c>
      <c r="I45" s="13">
        <v>87</v>
      </c>
      <c r="J45" s="13">
        <v>70</v>
      </c>
      <c r="K45" s="13">
        <v>60</v>
      </c>
      <c r="L45" s="13">
        <v>48</v>
      </c>
      <c r="M45" s="13">
        <v>43</v>
      </c>
      <c r="N45" s="13">
        <v>52</v>
      </c>
    </row>
    <row r="46" spans="1:14" ht="12.75" x14ac:dyDescent="0.2">
      <c r="A46" s="12" t="s">
        <v>27</v>
      </c>
      <c r="B46" s="26">
        <v>71</v>
      </c>
      <c r="C46" s="25">
        <v>69</v>
      </c>
      <c r="D46" s="25">
        <v>76</v>
      </c>
      <c r="E46" s="13">
        <v>59</v>
      </c>
      <c r="F46" s="13">
        <v>70</v>
      </c>
      <c r="G46" s="13">
        <v>64</v>
      </c>
      <c r="H46" s="13">
        <v>75</v>
      </c>
      <c r="I46" s="13">
        <v>70</v>
      </c>
      <c r="J46" s="13">
        <v>63</v>
      </c>
      <c r="K46" s="13">
        <v>63</v>
      </c>
      <c r="L46" s="13">
        <v>58</v>
      </c>
      <c r="M46" s="13">
        <v>57</v>
      </c>
      <c r="N46" s="13">
        <v>51</v>
      </c>
    </row>
    <row r="47" spans="1:14" ht="12.75" x14ac:dyDescent="0.2">
      <c r="A47" s="12" t="s">
        <v>28</v>
      </c>
      <c r="B47" s="26">
        <v>80</v>
      </c>
      <c r="C47" s="25">
        <v>78</v>
      </c>
      <c r="D47" s="25">
        <v>77</v>
      </c>
      <c r="E47" s="13">
        <v>55</v>
      </c>
      <c r="F47" s="13">
        <v>73</v>
      </c>
      <c r="G47" s="13">
        <v>70</v>
      </c>
      <c r="H47" s="13">
        <v>70</v>
      </c>
      <c r="I47" s="13">
        <v>65</v>
      </c>
      <c r="J47" s="13">
        <v>69</v>
      </c>
      <c r="K47" s="13">
        <v>61</v>
      </c>
      <c r="L47" s="13">
        <v>58</v>
      </c>
      <c r="M47" s="13">
        <v>56</v>
      </c>
      <c r="N47" s="13">
        <v>51</v>
      </c>
    </row>
    <row r="48" spans="1:14" ht="12.75" x14ac:dyDescent="0.2">
      <c r="A48" s="12" t="s">
        <v>29</v>
      </c>
      <c r="B48" s="26">
        <v>85</v>
      </c>
      <c r="C48" s="25">
        <v>76</v>
      </c>
      <c r="D48" s="25">
        <v>68</v>
      </c>
      <c r="E48" s="13">
        <v>52</v>
      </c>
      <c r="F48" s="13">
        <v>70</v>
      </c>
      <c r="G48" s="13">
        <v>67</v>
      </c>
      <c r="H48" s="13">
        <v>78</v>
      </c>
      <c r="I48" s="13">
        <v>75</v>
      </c>
      <c r="J48" s="13">
        <v>68</v>
      </c>
      <c r="K48" s="13">
        <v>73</v>
      </c>
      <c r="L48" s="13">
        <v>63</v>
      </c>
      <c r="M48" s="13">
        <v>59</v>
      </c>
      <c r="N48" s="13">
        <v>53</v>
      </c>
    </row>
    <row r="49" spans="1:14" ht="12.75" x14ac:dyDescent="0.2">
      <c r="A49" s="12" t="s">
        <v>30</v>
      </c>
      <c r="B49" s="26">
        <v>75</v>
      </c>
      <c r="C49" s="25">
        <v>74</v>
      </c>
      <c r="D49" s="25">
        <v>73</v>
      </c>
      <c r="E49" s="13">
        <v>48</v>
      </c>
      <c r="F49" s="13">
        <v>70</v>
      </c>
      <c r="G49" s="13">
        <v>71</v>
      </c>
      <c r="H49" s="13">
        <v>74</v>
      </c>
      <c r="I49" s="13">
        <v>70</v>
      </c>
      <c r="J49" s="13">
        <v>67</v>
      </c>
      <c r="K49" s="13">
        <v>79</v>
      </c>
      <c r="L49" s="13">
        <v>59</v>
      </c>
      <c r="M49" s="13">
        <v>61</v>
      </c>
      <c r="N49" s="13">
        <v>56</v>
      </c>
    </row>
    <row r="50" spans="1:14" ht="12.75" x14ac:dyDescent="0.2">
      <c r="A50" s="12" t="s">
        <v>31</v>
      </c>
      <c r="B50" s="26">
        <v>92</v>
      </c>
      <c r="C50" s="25">
        <v>79</v>
      </c>
      <c r="D50" s="25">
        <v>80</v>
      </c>
      <c r="E50" s="13">
        <v>62</v>
      </c>
      <c r="F50" s="13">
        <v>58</v>
      </c>
      <c r="G50" s="13">
        <v>62</v>
      </c>
      <c r="H50" s="13">
        <v>67</v>
      </c>
      <c r="I50" s="13">
        <v>62</v>
      </c>
      <c r="J50" s="13">
        <v>63</v>
      </c>
      <c r="K50" s="13">
        <v>55</v>
      </c>
      <c r="L50" s="13">
        <v>44</v>
      </c>
      <c r="M50" s="13">
        <v>42</v>
      </c>
      <c r="N50" s="13">
        <v>46</v>
      </c>
    </row>
    <row r="51" spans="1:14" ht="12.75" x14ac:dyDescent="0.2">
      <c r="A51" s="12" t="s">
        <v>32</v>
      </c>
      <c r="B51" s="26">
        <v>76</v>
      </c>
      <c r="C51" s="25">
        <v>89</v>
      </c>
      <c r="D51" s="25">
        <v>110</v>
      </c>
      <c r="E51" s="13">
        <v>76</v>
      </c>
      <c r="F51" s="13">
        <v>95</v>
      </c>
      <c r="G51" s="13">
        <v>91</v>
      </c>
      <c r="H51" s="13">
        <v>83</v>
      </c>
      <c r="I51" s="13">
        <v>77</v>
      </c>
      <c r="J51" s="13">
        <v>81</v>
      </c>
      <c r="K51" s="13">
        <v>77</v>
      </c>
      <c r="L51" s="13">
        <v>66</v>
      </c>
      <c r="M51" s="13">
        <v>69</v>
      </c>
      <c r="N51" s="13">
        <v>66</v>
      </c>
    </row>
    <row r="52" spans="1:14" ht="12.75" x14ac:dyDescent="0.2">
      <c r="A52" s="12" t="s">
        <v>33</v>
      </c>
      <c r="B52" s="26">
        <v>81</v>
      </c>
      <c r="C52" s="25">
        <v>79</v>
      </c>
      <c r="D52" s="25">
        <v>71</v>
      </c>
      <c r="E52" s="13">
        <v>63</v>
      </c>
      <c r="F52" s="13">
        <v>75</v>
      </c>
      <c r="G52" s="13">
        <v>59</v>
      </c>
      <c r="H52" s="13">
        <v>59</v>
      </c>
      <c r="I52" s="13">
        <v>58</v>
      </c>
      <c r="J52" s="13">
        <v>66</v>
      </c>
      <c r="K52" s="13">
        <v>71</v>
      </c>
      <c r="L52" s="13">
        <v>70</v>
      </c>
      <c r="M52" s="13">
        <v>61</v>
      </c>
      <c r="N52" s="13">
        <v>54</v>
      </c>
    </row>
    <row r="53" spans="1:14" ht="12.75" x14ac:dyDescent="0.2">
      <c r="A53" s="12" t="s">
        <v>34</v>
      </c>
      <c r="B53" s="26">
        <v>89</v>
      </c>
      <c r="C53" s="25">
        <v>94</v>
      </c>
      <c r="D53" s="25">
        <v>90</v>
      </c>
      <c r="E53" s="13">
        <v>68</v>
      </c>
      <c r="F53" s="13">
        <v>69</v>
      </c>
      <c r="G53" s="13">
        <v>78</v>
      </c>
      <c r="H53" s="13">
        <v>74</v>
      </c>
      <c r="I53" s="13">
        <v>79</v>
      </c>
      <c r="J53" s="13">
        <v>68</v>
      </c>
      <c r="K53" s="13">
        <v>64</v>
      </c>
      <c r="L53" s="13">
        <v>63</v>
      </c>
      <c r="M53" s="13">
        <v>50</v>
      </c>
      <c r="N53" s="13">
        <v>49</v>
      </c>
    </row>
    <row r="54" spans="1:14" ht="12.75" x14ac:dyDescent="0.2">
      <c r="A54" s="12" t="s">
        <v>35</v>
      </c>
      <c r="B54" s="26">
        <v>71</v>
      </c>
      <c r="C54" s="25">
        <v>69</v>
      </c>
      <c r="D54" s="25">
        <v>68</v>
      </c>
      <c r="E54" s="13">
        <v>54</v>
      </c>
      <c r="F54" s="13">
        <v>66</v>
      </c>
      <c r="G54" s="13">
        <v>69</v>
      </c>
      <c r="H54" s="13">
        <v>75</v>
      </c>
      <c r="I54" s="13">
        <v>66</v>
      </c>
      <c r="J54" s="13">
        <v>68</v>
      </c>
      <c r="K54" s="13">
        <v>67</v>
      </c>
      <c r="L54" s="13">
        <v>61</v>
      </c>
      <c r="M54" s="13">
        <v>57</v>
      </c>
      <c r="N54" s="13">
        <v>62</v>
      </c>
    </row>
    <row r="55" spans="1:14" ht="12.75" x14ac:dyDescent="0.2">
      <c r="A55" s="12" t="s">
        <v>36</v>
      </c>
      <c r="B55" s="26">
        <v>76</v>
      </c>
      <c r="C55" s="25">
        <v>73</v>
      </c>
      <c r="D55" s="25">
        <v>74</v>
      </c>
      <c r="E55" s="13">
        <v>52</v>
      </c>
      <c r="F55" s="13">
        <v>58</v>
      </c>
      <c r="G55" s="13">
        <v>67</v>
      </c>
      <c r="H55" s="13">
        <v>70</v>
      </c>
      <c r="I55" s="13">
        <v>73</v>
      </c>
      <c r="J55" s="13">
        <v>71</v>
      </c>
      <c r="K55" s="13">
        <v>65</v>
      </c>
      <c r="L55" s="13">
        <v>73</v>
      </c>
      <c r="M55" s="13">
        <v>75</v>
      </c>
      <c r="N55" s="13">
        <v>56</v>
      </c>
    </row>
    <row r="56" spans="1:14" ht="12.75" x14ac:dyDescent="0.2">
      <c r="A56" s="12" t="s">
        <v>138</v>
      </c>
      <c r="B56" s="26">
        <v>80</v>
      </c>
      <c r="C56" s="25">
        <v>74</v>
      </c>
      <c r="D56" s="25">
        <v>70</v>
      </c>
      <c r="E56" s="13">
        <v>59</v>
      </c>
      <c r="F56" s="13">
        <v>73</v>
      </c>
      <c r="G56" s="13">
        <v>74</v>
      </c>
      <c r="H56" s="13">
        <v>68</v>
      </c>
      <c r="I56" s="13">
        <v>66</v>
      </c>
      <c r="J56" s="13">
        <v>58</v>
      </c>
      <c r="K56" s="13">
        <v>45</v>
      </c>
      <c r="L56" s="13">
        <v>56</v>
      </c>
      <c r="M56" s="13">
        <v>52</v>
      </c>
      <c r="N56" s="13">
        <v>48</v>
      </c>
    </row>
    <row r="57" spans="1:14" ht="12.75" x14ac:dyDescent="0.2">
      <c r="A57" s="12" t="s">
        <v>38</v>
      </c>
      <c r="B57" s="26">
        <v>88</v>
      </c>
      <c r="C57" s="25">
        <v>95</v>
      </c>
      <c r="D57" s="25">
        <v>89</v>
      </c>
      <c r="E57" s="13">
        <v>68</v>
      </c>
      <c r="F57" s="13">
        <v>74</v>
      </c>
      <c r="G57" s="13">
        <v>86</v>
      </c>
      <c r="H57" s="13">
        <v>97</v>
      </c>
      <c r="I57" s="13">
        <v>100</v>
      </c>
      <c r="J57" s="13">
        <v>121</v>
      </c>
      <c r="K57" s="13">
        <v>118</v>
      </c>
      <c r="L57" s="13">
        <v>100</v>
      </c>
      <c r="M57" s="13">
        <v>96</v>
      </c>
      <c r="N57" s="13">
        <v>80</v>
      </c>
    </row>
    <row r="58" spans="1:14" ht="12.75" x14ac:dyDescent="0.2">
      <c r="A58" s="12" t="s">
        <v>39</v>
      </c>
      <c r="B58" s="26">
        <v>87</v>
      </c>
      <c r="C58" s="25">
        <v>78</v>
      </c>
      <c r="D58" s="25">
        <v>74</v>
      </c>
      <c r="E58" s="13">
        <v>54</v>
      </c>
      <c r="F58" s="13">
        <v>60</v>
      </c>
      <c r="G58" s="13">
        <v>62</v>
      </c>
      <c r="H58" s="13">
        <v>73</v>
      </c>
      <c r="I58" s="13">
        <v>65</v>
      </c>
      <c r="J58" s="13">
        <v>61</v>
      </c>
      <c r="K58" s="13">
        <v>53</v>
      </c>
      <c r="L58" s="13">
        <v>57</v>
      </c>
      <c r="M58" s="13">
        <v>55</v>
      </c>
      <c r="N58" s="13">
        <v>56</v>
      </c>
    </row>
    <row r="59" spans="1:14" ht="12.75" x14ac:dyDescent="0.2">
      <c r="A59" s="12" t="s">
        <v>40</v>
      </c>
      <c r="B59" s="26">
        <v>66</v>
      </c>
      <c r="C59" s="25">
        <v>86</v>
      </c>
      <c r="D59" s="25">
        <v>91</v>
      </c>
      <c r="E59" s="13">
        <v>76</v>
      </c>
      <c r="F59" s="13">
        <v>95</v>
      </c>
      <c r="G59" s="13">
        <v>86</v>
      </c>
      <c r="H59" s="13">
        <v>74</v>
      </c>
      <c r="I59" s="13">
        <v>62</v>
      </c>
      <c r="J59" s="13">
        <v>65</v>
      </c>
      <c r="K59" s="13">
        <v>79</v>
      </c>
      <c r="L59" s="13">
        <v>71</v>
      </c>
      <c r="M59" s="13">
        <v>54</v>
      </c>
      <c r="N59" s="13">
        <v>54</v>
      </c>
    </row>
    <row r="60" spans="1:14" ht="12.75" x14ac:dyDescent="0.2">
      <c r="A60" s="12" t="s">
        <v>41</v>
      </c>
      <c r="B60" s="26">
        <v>60</v>
      </c>
      <c r="C60" s="25">
        <v>60</v>
      </c>
      <c r="D60" s="25">
        <v>83</v>
      </c>
      <c r="E60" s="13">
        <v>60</v>
      </c>
      <c r="F60" s="13">
        <v>73</v>
      </c>
      <c r="G60" s="13">
        <v>69</v>
      </c>
      <c r="H60" s="13">
        <v>70</v>
      </c>
      <c r="I60" s="13">
        <v>78</v>
      </c>
      <c r="J60" s="13">
        <v>75</v>
      </c>
      <c r="K60" s="13">
        <v>78</v>
      </c>
      <c r="L60" s="13">
        <v>70</v>
      </c>
      <c r="M60" s="13">
        <v>63</v>
      </c>
      <c r="N60" s="13">
        <v>61</v>
      </c>
    </row>
    <row r="61" spans="1:14" ht="12.75" x14ac:dyDescent="0.2">
      <c r="A61" s="12" t="s">
        <v>42</v>
      </c>
      <c r="B61" s="26">
        <v>76</v>
      </c>
      <c r="C61" s="25">
        <v>70</v>
      </c>
      <c r="D61" s="25">
        <v>65</v>
      </c>
      <c r="E61" s="13">
        <v>60</v>
      </c>
      <c r="F61" s="13">
        <v>71</v>
      </c>
      <c r="G61" s="13">
        <v>69</v>
      </c>
      <c r="H61" s="13">
        <v>80</v>
      </c>
      <c r="I61" s="13">
        <v>72</v>
      </c>
      <c r="J61" s="13">
        <v>66</v>
      </c>
      <c r="K61" s="13">
        <v>57</v>
      </c>
      <c r="L61" s="13">
        <v>48</v>
      </c>
      <c r="M61" s="13">
        <v>66</v>
      </c>
      <c r="N61" s="13">
        <v>58</v>
      </c>
    </row>
    <row r="62" spans="1:14" ht="12.75" x14ac:dyDescent="0.2">
      <c r="A62" s="12" t="s">
        <v>43</v>
      </c>
      <c r="B62" s="26">
        <v>94</v>
      </c>
      <c r="C62" s="25">
        <v>88</v>
      </c>
      <c r="D62" s="25">
        <v>63</v>
      </c>
      <c r="E62" s="13">
        <v>70</v>
      </c>
      <c r="F62" s="13">
        <v>76</v>
      </c>
      <c r="G62" s="13">
        <v>64</v>
      </c>
      <c r="H62" s="13">
        <v>87</v>
      </c>
      <c r="I62" s="13">
        <v>73</v>
      </c>
      <c r="J62" s="13">
        <v>82</v>
      </c>
      <c r="K62" s="13">
        <v>66</v>
      </c>
      <c r="L62" s="13">
        <v>87</v>
      </c>
      <c r="M62" s="13">
        <v>74</v>
      </c>
      <c r="N62" s="13">
        <v>100</v>
      </c>
    </row>
    <row r="63" spans="1:14" ht="12.75" x14ac:dyDescent="0.2">
      <c r="A63" s="12" t="s">
        <v>44</v>
      </c>
      <c r="B63" s="26">
        <v>81</v>
      </c>
      <c r="C63" s="25">
        <v>69</v>
      </c>
      <c r="D63" s="25">
        <v>61</v>
      </c>
      <c r="E63" s="13">
        <v>45</v>
      </c>
      <c r="F63" s="13">
        <v>50</v>
      </c>
      <c r="G63" s="13">
        <v>72</v>
      </c>
      <c r="H63" s="13">
        <v>72</v>
      </c>
      <c r="I63" s="13">
        <v>67</v>
      </c>
      <c r="J63" s="13">
        <v>68</v>
      </c>
      <c r="K63" s="13">
        <v>67</v>
      </c>
      <c r="L63" s="13">
        <v>64</v>
      </c>
      <c r="M63" s="13">
        <v>72</v>
      </c>
      <c r="N63" s="13">
        <v>73</v>
      </c>
    </row>
    <row r="64" spans="1:14" ht="12.75" x14ac:dyDescent="0.2">
      <c r="A64" s="12" t="s">
        <v>45</v>
      </c>
      <c r="B64" s="26">
        <v>76</v>
      </c>
      <c r="C64" s="25">
        <v>71</v>
      </c>
      <c r="D64" s="25">
        <v>77</v>
      </c>
      <c r="E64" s="13">
        <v>65</v>
      </c>
      <c r="F64" s="13">
        <v>74</v>
      </c>
      <c r="G64" s="13">
        <v>84</v>
      </c>
      <c r="H64" s="13">
        <v>72</v>
      </c>
      <c r="I64" s="13">
        <v>74</v>
      </c>
      <c r="J64" s="13">
        <v>69</v>
      </c>
      <c r="K64" s="13">
        <v>67</v>
      </c>
      <c r="L64" s="13">
        <v>51</v>
      </c>
      <c r="M64" s="13">
        <v>50</v>
      </c>
      <c r="N64" s="13">
        <v>56</v>
      </c>
    </row>
    <row r="65" spans="1:14" ht="12.75" x14ac:dyDescent="0.2">
      <c r="A65" s="12" t="s">
        <v>46</v>
      </c>
      <c r="B65" s="26">
        <v>87</v>
      </c>
      <c r="C65" s="25">
        <v>81</v>
      </c>
      <c r="D65" s="25">
        <v>73</v>
      </c>
      <c r="E65" s="13">
        <v>49</v>
      </c>
      <c r="F65" s="13">
        <v>75</v>
      </c>
      <c r="G65" s="13">
        <v>72</v>
      </c>
      <c r="H65" s="13">
        <v>78</v>
      </c>
      <c r="I65" s="13">
        <v>70</v>
      </c>
      <c r="J65" s="13">
        <v>57</v>
      </c>
      <c r="K65" s="13">
        <v>68</v>
      </c>
      <c r="L65" s="13">
        <v>65</v>
      </c>
      <c r="M65" s="13">
        <v>59</v>
      </c>
      <c r="N65" s="13">
        <v>58</v>
      </c>
    </row>
    <row r="66" spans="1:14" ht="12.75" x14ac:dyDescent="0.2">
      <c r="A66" s="12" t="s">
        <v>47</v>
      </c>
      <c r="B66" s="26">
        <v>67</v>
      </c>
      <c r="C66" s="25">
        <v>64</v>
      </c>
      <c r="D66" s="25">
        <v>74</v>
      </c>
      <c r="E66" s="13">
        <v>54</v>
      </c>
      <c r="F66" s="13">
        <v>80</v>
      </c>
      <c r="G66" s="13">
        <v>76</v>
      </c>
      <c r="H66" s="13">
        <v>70</v>
      </c>
      <c r="I66" s="13">
        <v>69</v>
      </c>
      <c r="J66" s="13">
        <v>66</v>
      </c>
      <c r="K66" s="13">
        <v>61</v>
      </c>
      <c r="L66" s="13">
        <v>47</v>
      </c>
      <c r="M66" s="13">
        <v>38</v>
      </c>
      <c r="N66" s="13">
        <v>53</v>
      </c>
    </row>
    <row r="67" spans="1:14" ht="12.75" x14ac:dyDescent="0.2">
      <c r="A67" s="12" t="s">
        <v>48</v>
      </c>
      <c r="B67" s="26">
        <v>89</v>
      </c>
      <c r="C67" s="25">
        <v>86</v>
      </c>
      <c r="D67" s="25">
        <v>72</v>
      </c>
      <c r="E67" s="13">
        <v>52</v>
      </c>
      <c r="F67" s="13">
        <v>63</v>
      </c>
      <c r="G67" s="13">
        <v>73</v>
      </c>
      <c r="H67" s="13">
        <v>69</v>
      </c>
      <c r="I67" s="13">
        <v>66</v>
      </c>
      <c r="J67" s="13">
        <v>67</v>
      </c>
      <c r="K67" s="13">
        <v>58</v>
      </c>
      <c r="L67" s="13">
        <v>53</v>
      </c>
      <c r="M67" s="13">
        <v>49</v>
      </c>
      <c r="N67" s="13">
        <v>49</v>
      </c>
    </row>
    <row r="68" spans="1:14" ht="12.75" x14ac:dyDescent="0.2">
      <c r="A68" s="3"/>
      <c r="B68" s="3"/>
      <c r="C68" s="3"/>
      <c r="D68" s="3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4" ht="12.75" x14ac:dyDescent="0.2">
      <c r="A69" s="1" t="s">
        <v>59</v>
      </c>
      <c r="B69" s="1"/>
      <c r="C69" s="1"/>
      <c r="D69" s="1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 x14ac:dyDescent="0.2">
      <c r="A70" s="12" t="s">
        <v>19</v>
      </c>
      <c r="B70" s="13">
        <v>7</v>
      </c>
      <c r="C70" s="13">
        <v>14.8</v>
      </c>
      <c r="D70" s="13">
        <v>-3.6</v>
      </c>
      <c r="E70" s="13">
        <v>-18.7</v>
      </c>
      <c r="F70" s="13">
        <v>-14.7</v>
      </c>
      <c r="G70" s="13">
        <v>-7.3</v>
      </c>
      <c r="H70" s="13">
        <v>-2</v>
      </c>
      <c r="I70" s="13">
        <v>6.7</v>
      </c>
      <c r="J70" s="13">
        <v>9.6999999999999993</v>
      </c>
      <c r="K70" s="13">
        <v>12.9</v>
      </c>
      <c r="L70" s="13">
        <v>8.9</v>
      </c>
      <c r="M70" s="13">
        <v>4.7</v>
      </c>
      <c r="N70" s="13">
        <v>-8.4</v>
      </c>
    </row>
    <row r="71" spans="1:14" ht="12.75" x14ac:dyDescent="0.2">
      <c r="A71" s="12" t="s">
        <v>20</v>
      </c>
      <c r="B71" s="13">
        <v>57.4</v>
      </c>
      <c r="C71" s="13">
        <v>54.9</v>
      </c>
      <c r="D71" s="13">
        <v>46.8</v>
      </c>
      <c r="E71" s="13">
        <v>18.7</v>
      </c>
      <c r="F71" s="13">
        <v>7.7</v>
      </c>
      <c r="G71" s="13">
        <v>4.2</v>
      </c>
      <c r="H71" s="13">
        <v>12.9</v>
      </c>
      <c r="I71" s="13">
        <v>20.100000000000001</v>
      </c>
      <c r="J71" s="13">
        <v>18.3</v>
      </c>
      <c r="K71" s="13">
        <v>15.7</v>
      </c>
      <c r="L71" s="13">
        <v>8.4</v>
      </c>
      <c r="M71" s="13">
        <v>25.4</v>
      </c>
      <c r="N71" s="13">
        <v>25.6</v>
      </c>
    </row>
    <row r="72" spans="1:14" ht="12.75" x14ac:dyDescent="0.2">
      <c r="A72" s="12" t="s">
        <v>21</v>
      </c>
      <c r="B72" s="13">
        <v>-5.7</v>
      </c>
      <c r="C72" s="13">
        <v>-99.4</v>
      </c>
      <c r="D72" s="13">
        <v>-19</v>
      </c>
      <c r="E72" s="13">
        <v>-16.600000000000001</v>
      </c>
      <c r="F72" s="13">
        <v>-23.6</v>
      </c>
      <c r="G72" s="13">
        <v>-10.199999999999999</v>
      </c>
      <c r="H72" s="13">
        <v>-13.9</v>
      </c>
      <c r="I72" s="13">
        <v>-0.9</v>
      </c>
      <c r="J72" s="13">
        <v>-1.3</v>
      </c>
      <c r="K72" s="13">
        <v>-8</v>
      </c>
      <c r="L72" s="13">
        <v>-6.1</v>
      </c>
      <c r="M72" s="13">
        <v>-7.4</v>
      </c>
      <c r="N72" s="13">
        <v>-1.6</v>
      </c>
    </row>
    <row r="73" spans="1:14" ht="12.75" x14ac:dyDescent="0.2">
      <c r="A73" s="12" t="s">
        <v>139</v>
      </c>
      <c r="B73" s="13">
        <v>3.7</v>
      </c>
      <c r="C73" s="13">
        <v>1.2</v>
      </c>
      <c r="D73" s="13">
        <v>7</v>
      </c>
      <c r="E73" s="13">
        <v>-13.3</v>
      </c>
      <c r="F73" s="13">
        <v>-25.5</v>
      </c>
      <c r="G73" s="13">
        <v>-20</v>
      </c>
      <c r="H73" s="13">
        <v>-15.1</v>
      </c>
      <c r="I73" s="13">
        <v>-4.9000000000000004</v>
      </c>
      <c r="J73" s="13">
        <v>5.3</v>
      </c>
      <c r="K73" s="13">
        <v>11.9</v>
      </c>
      <c r="L73" s="13">
        <v>9.8000000000000007</v>
      </c>
      <c r="M73" s="13"/>
      <c r="N73" s="13"/>
    </row>
    <row r="74" spans="1:14" ht="12.75" x14ac:dyDescent="0.2">
      <c r="A74" s="12" t="s">
        <v>23</v>
      </c>
      <c r="B74" s="13">
        <v>67.599999999999994</v>
      </c>
      <c r="C74" s="13">
        <v>65.3</v>
      </c>
      <c r="D74" s="13">
        <v>52.2</v>
      </c>
      <c r="E74" s="13">
        <v>34.200000000000003</v>
      </c>
      <c r="F74" s="13">
        <v>59.4</v>
      </c>
      <c r="G74" s="13">
        <v>51.3</v>
      </c>
      <c r="H74" s="13">
        <v>51</v>
      </c>
      <c r="I74" s="13">
        <v>55.4</v>
      </c>
      <c r="J74" s="13">
        <v>59.3</v>
      </c>
      <c r="K74" s="13">
        <v>48.5</v>
      </c>
      <c r="L74" s="13">
        <v>34.700000000000003</v>
      </c>
      <c r="M74" s="13">
        <v>36.799999999999997</v>
      </c>
      <c r="N74" s="13">
        <v>49</v>
      </c>
    </row>
    <row r="75" spans="1:14" ht="12.75" x14ac:dyDescent="0.2">
      <c r="A75" s="12" t="s">
        <v>24</v>
      </c>
      <c r="B75" s="13">
        <v>24.8</v>
      </c>
      <c r="C75" s="13">
        <v>20.6</v>
      </c>
      <c r="D75" s="13">
        <v>10.8</v>
      </c>
      <c r="E75" s="13">
        <v>18.600000000000001</v>
      </c>
      <c r="F75" s="13">
        <v>32.9</v>
      </c>
      <c r="G75" s="13">
        <v>2.6</v>
      </c>
      <c r="H75" s="13">
        <v>5</v>
      </c>
      <c r="I75" s="13">
        <v>13.1</v>
      </c>
      <c r="J75" s="13">
        <v>31.9</v>
      </c>
      <c r="K75" s="13">
        <v>23.9</v>
      </c>
      <c r="L75" s="13">
        <v>16</v>
      </c>
      <c r="M75" s="13">
        <v>21.9</v>
      </c>
      <c r="N75" s="13">
        <v>3.8</v>
      </c>
    </row>
    <row r="76" spans="1:14" ht="12.75" x14ac:dyDescent="0.2">
      <c r="A76" s="12" t="s">
        <v>25</v>
      </c>
      <c r="B76" s="13">
        <v>24.3</v>
      </c>
      <c r="C76" s="13">
        <v>30.4</v>
      </c>
      <c r="D76" s="13">
        <v>37.5</v>
      </c>
      <c r="E76" s="13">
        <v>13</v>
      </c>
      <c r="F76" s="13">
        <v>-3.9</v>
      </c>
      <c r="G76" s="13">
        <v>-7.8</v>
      </c>
      <c r="H76" s="13">
        <v>-17.399999999999999</v>
      </c>
      <c r="I76" s="13">
        <v>-13.6</v>
      </c>
      <c r="J76" s="13">
        <v>-1.6</v>
      </c>
      <c r="K76" s="13">
        <v>-24.4</v>
      </c>
      <c r="L76" s="13">
        <v>-17.8</v>
      </c>
      <c r="M76" s="13">
        <v>-33.6</v>
      </c>
      <c r="N76" s="13">
        <v>-17.7</v>
      </c>
    </row>
    <row r="77" spans="1:14" ht="12.75" x14ac:dyDescent="0.2">
      <c r="A77" s="12" t="s">
        <v>26</v>
      </c>
      <c r="B77" s="13">
        <v>26.3</v>
      </c>
      <c r="C77" s="13">
        <v>14</v>
      </c>
      <c r="D77" s="13">
        <v>8</v>
      </c>
      <c r="E77" s="13">
        <v>12</v>
      </c>
      <c r="F77" s="13">
        <v>-1.2</v>
      </c>
      <c r="G77" s="13">
        <v>-11.7</v>
      </c>
      <c r="H77" s="13">
        <v>4.5999999999999996</v>
      </c>
      <c r="I77" s="13">
        <v>-26.3</v>
      </c>
      <c r="J77" s="13">
        <v>-4.8</v>
      </c>
      <c r="K77" s="13">
        <v>9.4</v>
      </c>
      <c r="L77" s="13">
        <v>12.3</v>
      </c>
      <c r="M77" s="13">
        <v>25.2</v>
      </c>
      <c r="N77" s="13">
        <v>7.9</v>
      </c>
    </row>
    <row r="78" spans="1:14" ht="12.75" x14ac:dyDescent="0.2">
      <c r="A78" s="12" t="s">
        <v>27</v>
      </c>
      <c r="B78" s="13">
        <v>16</v>
      </c>
      <c r="C78" s="13">
        <v>17.600000000000001</v>
      </c>
      <c r="D78" s="13">
        <v>10.3</v>
      </c>
      <c r="E78" s="13">
        <v>7.7</v>
      </c>
      <c r="F78" s="13">
        <v>9.6999999999999993</v>
      </c>
      <c r="G78" s="13">
        <v>31.8</v>
      </c>
      <c r="H78" s="13">
        <v>46.9</v>
      </c>
      <c r="I78" s="13">
        <v>40.4</v>
      </c>
      <c r="J78" s="13">
        <v>39.200000000000003</v>
      </c>
      <c r="K78" s="13">
        <v>21.8</v>
      </c>
      <c r="L78" s="13">
        <v>25</v>
      </c>
      <c r="M78" s="13">
        <v>23</v>
      </c>
      <c r="N78" s="13">
        <v>23.5</v>
      </c>
    </row>
    <row r="79" spans="1:14" ht="12.75" x14ac:dyDescent="0.2">
      <c r="A79" s="12" t="s">
        <v>28</v>
      </c>
      <c r="B79" s="13">
        <v>57.6</v>
      </c>
      <c r="C79" s="13">
        <v>44.9</v>
      </c>
      <c r="D79" s="13">
        <v>43</v>
      </c>
      <c r="E79" s="13">
        <v>29.1</v>
      </c>
      <c r="F79" s="13">
        <v>22.2</v>
      </c>
      <c r="G79" s="13">
        <v>14.3</v>
      </c>
      <c r="H79" s="13">
        <v>11.9</v>
      </c>
      <c r="I79" s="13">
        <v>14.2</v>
      </c>
      <c r="J79" s="13">
        <v>1.3</v>
      </c>
      <c r="K79" s="13">
        <v>6.3</v>
      </c>
      <c r="L79" s="13">
        <v>-3.1</v>
      </c>
      <c r="M79" s="13">
        <v>8.1</v>
      </c>
      <c r="N79" s="13">
        <v>7.8</v>
      </c>
    </row>
    <row r="80" spans="1:14" ht="12.75" x14ac:dyDescent="0.2">
      <c r="A80" s="12" t="s">
        <v>29</v>
      </c>
      <c r="B80" s="13">
        <v>74.599999999999994</v>
      </c>
      <c r="C80" s="13">
        <v>38</v>
      </c>
      <c r="D80" s="13">
        <v>63.7</v>
      </c>
      <c r="E80" s="13">
        <v>26.6</v>
      </c>
      <c r="F80" s="13">
        <v>17.899999999999999</v>
      </c>
      <c r="G80" s="13">
        <v>35.9</v>
      </c>
      <c r="H80" s="13">
        <v>30.3</v>
      </c>
      <c r="I80" s="13">
        <v>31.2</v>
      </c>
      <c r="J80" s="13">
        <v>29.7</v>
      </c>
      <c r="K80" s="13">
        <v>21.4</v>
      </c>
      <c r="L80" s="13">
        <v>25.8</v>
      </c>
      <c r="M80" s="13">
        <v>35.5</v>
      </c>
      <c r="N80" s="13">
        <v>15.2</v>
      </c>
    </row>
    <row r="81" spans="1:14" ht="12.75" x14ac:dyDescent="0.2">
      <c r="A81" s="12" t="s">
        <v>30</v>
      </c>
      <c r="B81" s="13">
        <v>19</v>
      </c>
      <c r="C81" s="13">
        <v>25</v>
      </c>
      <c r="D81" s="13">
        <v>11.6</v>
      </c>
      <c r="E81" s="13">
        <v>10.9</v>
      </c>
      <c r="F81" s="13">
        <v>-10.5</v>
      </c>
      <c r="G81" s="13">
        <v>-16.899999999999999</v>
      </c>
      <c r="H81" s="13">
        <v>-15.7</v>
      </c>
      <c r="I81" s="13">
        <v>-6.5</v>
      </c>
      <c r="J81" s="13">
        <v>-1.3</v>
      </c>
      <c r="K81" s="13">
        <v>-12.5</v>
      </c>
      <c r="L81" s="13">
        <v>8.5</v>
      </c>
      <c r="M81" s="13">
        <v>2.6</v>
      </c>
      <c r="N81" s="13">
        <v>10.1</v>
      </c>
    </row>
    <row r="82" spans="1:14" ht="12.75" x14ac:dyDescent="0.2">
      <c r="A82" s="12" t="s">
        <v>31</v>
      </c>
      <c r="B82" s="13">
        <v>20.6</v>
      </c>
      <c r="C82" s="13">
        <v>20.100000000000001</v>
      </c>
      <c r="D82" s="13">
        <v>15</v>
      </c>
      <c r="E82" s="13">
        <v>9.1</v>
      </c>
      <c r="F82" s="13">
        <v>9.4</v>
      </c>
      <c r="G82" s="13">
        <v>11</v>
      </c>
      <c r="H82" s="13">
        <v>10</v>
      </c>
      <c r="I82" s="13">
        <v>10.7</v>
      </c>
      <c r="J82" s="13">
        <v>9.8000000000000007</v>
      </c>
      <c r="K82" s="13">
        <v>15.7</v>
      </c>
      <c r="L82" s="13">
        <v>14.6</v>
      </c>
      <c r="M82" s="13">
        <v>22.4</v>
      </c>
      <c r="N82" s="13">
        <v>15.9</v>
      </c>
    </row>
    <row r="83" spans="1:14" ht="12.75" x14ac:dyDescent="0.2">
      <c r="A83" s="12" t="s">
        <v>32</v>
      </c>
      <c r="B83" s="13">
        <v>133.4</v>
      </c>
      <c r="C83" s="13">
        <v>104.1</v>
      </c>
      <c r="D83" s="13">
        <v>66.400000000000006</v>
      </c>
      <c r="E83" s="13">
        <v>47.8</v>
      </c>
      <c r="F83" s="13">
        <v>24.3</v>
      </c>
      <c r="G83" s="13">
        <v>33.4</v>
      </c>
      <c r="H83" s="13">
        <v>51.1</v>
      </c>
      <c r="I83" s="13">
        <v>47.9</v>
      </c>
      <c r="J83" s="13">
        <v>31.8</v>
      </c>
      <c r="K83" s="13">
        <v>33.299999999999997</v>
      </c>
      <c r="L83" s="13">
        <v>38.200000000000003</v>
      </c>
      <c r="M83" s="13">
        <v>35.799999999999997</v>
      </c>
      <c r="N83" s="13">
        <v>22.8</v>
      </c>
    </row>
    <row r="84" spans="1:14" ht="12.75" x14ac:dyDescent="0.2">
      <c r="A84" s="12" t="s">
        <v>33</v>
      </c>
      <c r="B84" s="13">
        <v>10.3</v>
      </c>
      <c r="C84" s="13">
        <v>10.5</v>
      </c>
      <c r="D84" s="13">
        <v>11.2</v>
      </c>
      <c r="E84" s="13">
        <v>-12.5</v>
      </c>
      <c r="F84" s="13">
        <v>-24.8</v>
      </c>
      <c r="G84" s="13">
        <v>-2.6</v>
      </c>
      <c r="H84" s="13">
        <v>-7.1</v>
      </c>
      <c r="I84" s="13">
        <v>-3.2</v>
      </c>
      <c r="J84" s="13">
        <v>-10.9</v>
      </c>
      <c r="K84" s="13">
        <v>-18.5</v>
      </c>
      <c r="L84" s="13">
        <v>-15.6</v>
      </c>
      <c r="M84" s="13">
        <v>-4.0999999999999996</v>
      </c>
      <c r="N84" s="13">
        <v>-19.7</v>
      </c>
    </row>
    <row r="85" spans="1:14" ht="12.75" x14ac:dyDescent="0.2">
      <c r="A85" s="12" t="s">
        <v>34</v>
      </c>
      <c r="B85" s="13">
        <v>20.8</v>
      </c>
      <c r="C85" s="13">
        <v>12.6</v>
      </c>
      <c r="D85" s="13">
        <v>29.2</v>
      </c>
      <c r="E85" s="13">
        <v>14.9</v>
      </c>
      <c r="F85" s="13">
        <v>26</v>
      </c>
      <c r="G85" s="13">
        <v>-5.9</v>
      </c>
      <c r="H85" s="13">
        <v>8</v>
      </c>
      <c r="I85" s="13">
        <v>-1.1000000000000001</v>
      </c>
      <c r="J85" s="13">
        <v>17.899999999999999</v>
      </c>
      <c r="K85" s="13">
        <v>20.5</v>
      </c>
      <c r="L85" s="13">
        <v>11.5</v>
      </c>
      <c r="M85" s="13">
        <v>18.600000000000001</v>
      </c>
      <c r="N85" s="13">
        <v>7.9</v>
      </c>
    </row>
    <row r="86" spans="1:14" ht="12.75" x14ac:dyDescent="0.2">
      <c r="A86" s="12" t="s">
        <v>35</v>
      </c>
      <c r="B86" s="13">
        <v>11.6</v>
      </c>
      <c r="C86" s="13">
        <v>11.5</v>
      </c>
      <c r="D86" s="13">
        <v>11.5</v>
      </c>
      <c r="E86" s="13">
        <v>-0.5</v>
      </c>
      <c r="F86" s="13">
        <v>-7.6</v>
      </c>
      <c r="G86" s="13">
        <v>-2</v>
      </c>
      <c r="H86" s="13">
        <v>-7.4</v>
      </c>
      <c r="I86" s="13">
        <v>5.4</v>
      </c>
      <c r="J86" s="13">
        <v>1.7</v>
      </c>
      <c r="K86" s="13">
        <v>1.5</v>
      </c>
      <c r="L86" s="13">
        <v>-1.5</v>
      </c>
      <c r="M86" s="13">
        <v>4.8</v>
      </c>
      <c r="N86" s="13">
        <v>-15.1</v>
      </c>
    </row>
    <row r="87" spans="1:14" ht="12.75" x14ac:dyDescent="0.2">
      <c r="A87" s="12" t="s">
        <v>36</v>
      </c>
      <c r="B87" s="13">
        <v>15.1</v>
      </c>
      <c r="C87" s="13">
        <v>6.9</v>
      </c>
      <c r="D87" s="13">
        <v>-2.7</v>
      </c>
      <c r="E87" s="13">
        <v>-4.5</v>
      </c>
      <c r="F87" s="13">
        <v>-6.8</v>
      </c>
      <c r="G87" s="13">
        <v>-6.7</v>
      </c>
      <c r="H87" s="13">
        <v>-6.8</v>
      </c>
      <c r="I87" s="13">
        <v>-5.7</v>
      </c>
      <c r="J87" s="13">
        <v>-1.9</v>
      </c>
      <c r="K87" s="13">
        <v>4.5999999999999996</v>
      </c>
      <c r="L87" s="13">
        <v>-5</v>
      </c>
      <c r="M87" s="13">
        <v>-20</v>
      </c>
      <c r="N87" s="13">
        <v>6.9</v>
      </c>
    </row>
    <row r="88" spans="1:14" ht="12.75" x14ac:dyDescent="0.2">
      <c r="A88" s="12" t="s">
        <v>138</v>
      </c>
      <c r="B88" s="13">
        <v>19.7</v>
      </c>
      <c r="C88" s="13">
        <v>19</v>
      </c>
      <c r="D88" s="13">
        <v>11.2</v>
      </c>
      <c r="E88" s="13">
        <v>3.3</v>
      </c>
      <c r="F88" s="13">
        <v>-2.7</v>
      </c>
      <c r="G88" s="13">
        <v>-5.9</v>
      </c>
      <c r="H88" s="13">
        <v>-0.1</v>
      </c>
      <c r="I88" s="13">
        <v>3.2</v>
      </c>
      <c r="J88" s="13">
        <v>10.199999999999999</v>
      </c>
      <c r="K88" s="13">
        <v>12.9</v>
      </c>
      <c r="L88" s="13">
        <v>-3.9</v>
      </c>
      <c r="M88" s="13">
        <v>17.100000000000001</v>
      </c>
      <c r="N88" s="13">
        <v>21.9</v>
      </c>
    </row>
    <row r="89" spans="1:14" ht="12.75" x14ac:dyDescent="0.2">
      <c r="A89" s="12" t="s">
        <v>38</v>
      </c>
      <c r="B89" s="13">
        <v>108.9</v>
      </c>
      <c r="C89" s="13">
        <v>53.4</v>
      </c>
      <c r="D89" s="13">
        <v>96.3</v>
      </c>
      <c r="E89" s="13">
        <v>83.2</v>
      </c>
      <c r="F89" s="13">
        <v>74.900000000000006</v>
      </c>
      <c r="G89" s="13">
        <v>64</v>
      </c>
      <c r="H89" s="13">
        <v>21</v>
      </c>
      <c r="I89" s="13">
        <v>29.6</v>
      </c>
      <c r="J89" s="13">
        <v>-42.2</v>
      </c>
      <c r="K89" s="13">
        <v>-39</v>
      </c>
      <c r="L89" s="13">
        <v>25.2</v>
      </c>
      <c r="M89" s="13">
        <v>-14.3</v>
      </c>
      <c r="N89" s="13">
        <v>13.5</v>
      </c>
    </row>
    <row r="90" spans="1:14" ht="12.75" x14ac:dyDescent="0.2">
      <c r="A90" s="12" t="s">
        <v>39</v>
      </c>
      <c r="B90" s="13">
        <v>20.9</v>
      </c>
      <c r="C90" s="13">
        <v>30.8</v>
      </c>
      <c r="D90" s="13">
        <v>33.299999999999997</v>
      </c>
      <c r="E90" s="13">
        <v>29.9</v>
      </c>
      <c r="F90" s="13">
        <v>24.5</v>
      </c>
      <c r="G90" s="13">
        <v>22.6</v>
      </c>
      <c r="H90" s="13">
        <v>12.7</v>
      </c>
      <c r="I90" s="13">
        <v>-9.4</v>
      </c>
      <c r="J90" s="13">
        <v>-5.7</v>
      </c>
      <c r="K90" s="13">
        <v>3.6</v>
      </c>
      <c r="L90" s="13">
        <v>-7.8</v>
      </c>
      <c r="M90" s="13">
        <v>0.5</v>
      </c>
      <c r="N90" s="13">
        <v>2.4</v>
      </c>
    </row>
    <row r="91" spans="1:14" ht="12.75" x14ac:dyDescent="0.2">
      <c r="A91" s="12" t="s">
        <v>40</v>
      </c>
      <c r="B91" s="13">
        <v>35.4</v>
      </c>
      <c r="C91" s="13">
        <v>20.9</v>
      </c>
      <c r="D91" s="13">
        <v>12.3</v>
      </c>
      <c r="E91" s="13">
        <v>12</v>
      </c>
      <c r="F91" s="13">
        <v>-16</v>
      </c>
      <c r="G91" s="13">
        <v>-23.1</v>
      </c>
      <c r="H91" s="13">
        <v>-2.2000000000000002</v>
      </c>
      <c r="I91" s="13">
        <v>6.2</v>
      </c>
      <c r="J91" s="13">
        <v>4.5999999999999996</v>
      </c>
      <c r="K91" s="13">
        <v>-20.399999999999999</v>
      </c>
      <c r="L91" s="13">
        <v>-9.5</v>
      </c>
      <c r="M91" s="13">
        <v>12.2</v>
      </c>
      <c r="N91" s="13">
        <v>13.1</v>
      </c>
    </row>
    <row r="92" spans="1:14" ht="12.75" x14ac:dyDescent="0.2">
      <c r="A92" s="12" t="s">
        <v>41</v>
      </c>
      <c r="B92" s="13">
        <v>13.9</v>
      </c>
      <c r="C92" s="13">
        <v>24.4</v>
      </c>
      <c r="D92" s="13">
        <v>-3.8</v>
      </c>
      <c r="E92" s="13">
        <v>-0.8</v>
      </c>
      <c r="F92" s="13">
        <v>-10.3</v>
      </c>
      <c r="G92" s="13">
        <v>-1.2</v>
      </c>
      <c r="H92" s="13">
        <v>7.6</v>
      </c>
      <c r="I92" s="13">
        <v>0.3</v>
      </c>
      <c r="J92" s="13">
        <v>-2.8</v>
      </c>
      <c r="K92" s="13">
        <v>-6.2</v>
      </c>
      <c r="L92" s="13">
        <v>0.7</v>
      </c>
      <c r="M92" s="13">
        <v>7.2</v>
      </c>
      <c r="N92" s="13">
        <v>2</v>
      </c>
    </row>
    <row r="93" spans="1:14" ht="12.75" x14ac:dyDescent="0.2">
      <c r="A93" s="12" t="s">
        <v>42</v>
      </c>
      <c r="B93" s="13">
        <v>21.8</v>
      </c>
      <c r="C93" s="13">
        <v>28.2</v>
      </c>
      <c r="D93" s="13">
        <v>28.2</v>
      </c>
      <c r="E93" s="13">
        <v>13</v>
      </c>
      <c r="F93" s="13">
        <v>13.1</v>
      </c>
      <c r="G93" s="13">
        <v>20.399999999999999</v>
      </c>
      <c r="H93" s="13">
        <v>20.7</v>
      </c>
      <c r="I93" s="13">
        <v>28.9</v>
      </c>
      <c r="J93" s="13">
        <v>37.299999999999997</v>
      </c>
      <c r="K93" s="13">
        <v>34.5</v>
      </c>
      <c r="L93" s="13">
        <v>40.4</v>
      </c>
      <c r="M93" s="13">
        <v>20.100000000000001</v>
      </c>
      <c r="N93" s="13">
        <v>21.5</v>
      </c>
    </row>
    <row r="94" spans="1:14" ht="12.75" x14ac:dyDescent="0.2">
      <c r="A94" s="12" t="s">
        <v>43</v>
      </c>
      <c r="B94" s="13">
        <v>4.0999999999999996</v>
      </c>
      <c r="C94" s="13">
        <v>11.7</v>
      </c>
      <c r="D94" s="13">
        <v>30</v>
      </c>
      <c r="E94" s="13">
        <v>-10.1</v>
      </c>
      <c r="F94" s="13">
        <v>-8.1</v>
      </c>
      <c r="G94" s="13">
        <v>10.7</v>
      </c>
      <c r="H94" s="13">
        <v>-20.3</v>
      </c>
      <c r="I94" s="13">
        <v>-0.9</v>
      </c>
      <c r="J94" s="13">
        <v>-25.1</v>
      </c>
      <c r="K94" s="13">
        <v>-15.2</v>
      </c>
      <c r="L94" s="13">
        <v>-31.5</v>
      </c>
      <c r="M94" s="13">
        <v>-47</v>
      </c>
      <c r="N94" s="13">
        <v>-85.1</v>
      </c>
    </row>
    <row r="95" spans="1:14" ht="12.75" x14ac:dyDescent="0.2">
      <c r="A95" s="12" t="s">
        <v>44</v>
      </c>
      <c r="B95" s="13">
        <v>4.2</v>
      </c>
      <c r="C95" s="13">
        <v>8.9</v>
      </c>
      <c r="D95" s="13">
        <v>12.5</v>
      </c>
      <c r="E95" s="13">
        <v>2.6</v>
      </c>
      <c r="F95" s="13">
        <v>6.4</v>
      </c>
      <c r="G95" s="13">
        <v>-9.8000000000000007</v>
      </c>
      <c r="H95" s="13">
        <v>-2.8</v>
      </c>
      <c r="I95" s="13">
        <v>7</v>
      </c>
      <c r="J95" s="13">
        <v>20.5</v>
      </c>
      <c r="K95" s="13">
        <v>16.399999999999999</v>
      </c>
      <c r="L95" s="13">
        <v>10</v>
      </c>
      <c r="M95" s="13">
        <v>0.6</v>
      </c>
      <c r="N95" s="13">
        <v>-16.8</v>
      </c>
    </row>
    <row r="96" spans="1:14" ht="12.75" x14ac:dyDescent="0.2">
      <c r="A96" s="12" t="s">
        <v>45</v>
      </c>
      <c r="B96" s="13">
        <v>31.9</v>
      </c>
      <c r="C96" s="13">
        <v>40.9</v>
      </c>
      <c r="D96" s="13">
        <v>39.4</v>
      </c>
      <c r="E96" s="13">
        <v>14.7</v>
      </c>
      <c r="F96" s="13">
        <v>14.4</v>
      </c>
      <c r="G96" s="13">
        <v>-4.7</v>
      </c>
      <c r="H96" s="13">
        <v>19.100000000000001</v>
      </c>
      <c r="I96" s="13">
        <v>19</v>
      </c>
      <c r="J96" s="13">
        <v>15.5</v>
      </c>
      <c r="K96" s="13">
        <v>11.7</v>
      </c>
      <c r="L96" s="13">
        <v>23.7</v>
      </c>
      <c r="M96" s="13">
        <v>26.7</v>
      </c>
      <c r="N96" s="13">
        <v>18.5</v>
      </c>
    </row>
    <row r="97" spans="1:14" ht="12.75" x14ac:dyDescent="0.2">
      <c r="A97" s="12" t="s">
        <v>46</v>
      </c>
      <c r="B97" s="13">
        <v>23.5</v>
      </c>
      <c r="C97" s="13">
        <v>17.899999999999999</v>
      </c>
      <c r="D97" s="13">
        <v>28.8</v>
      </c>
      <c r="E97" s="13">
        <v>18.8</v>
      </c>
      <c r="F97" s="13">
        <v>7.4</v>
      </c>
      <c r="G97" s="13">
        <v>25.3</v>
      </c>
      <c r="H97" s="13">
        <v>18</v>
      </c>
      <c r="I97" s="13">
        <v>27.7</v>
      </c>
      <c r="J97" s="13">
        <v>28.8</v>
      </c>
      <c r="K97" s="13">
        <v>8.4</v>
      </c>
      <c r="L97" s="13">
        <v>-1.3</v>
      </c>
      <c r="M97" s="13">
        <v>5.4</v>
      </c>
      <c r="N97" s="13">
        <v>10.6</v>
      </c>
    </row>
    <row r="98" spans="1:14" ht="12.75" x14ac:dyDescent="0.2">
      <c r="A98" s="12" t="s">
        <v>47</v>
      </c>
      <c r="B98" s="13">
        <v>27.5</v>
      </c>
      <c r="C98" s="13">
        <v>32.700000000000003</v>
      </c>
      <c r="D98" s="13">
        <v>17.5</v>
      </c>
      <c r="E98" s="13">
        <v>12.1</v>
      </c>
      <c r="F98" s="13">
        <v>-16.399999999999999</v>
      </c>
      <c r="G98" s="13">
        <v>-3.9</v>
      </c>
      <c r="H98" s="13">
        <v>7.9</v>
      </c>
      <c r="I98" s="13">
        <v>8.8000000000000007</v>
      </c>
      <c r="J98" s="13">
        <v>5.7</v>
      </c>
      <c r="K98" s="13">
        <v>1.4</v>
      </c>
      <c r="L98" s="13">
        <v>9.4</v>
      </c>
      <c r="M98" s="13">
        <v>27.5</v>
      </c>
      <c r="N98" s="13">
        <v>13.8</v>
      </c>
    </row>
    <row r="99" spans="1:14" ht="12.75" x14ac:dyDescent="0.2">
      <c r="A99" s="12" t="s">
        <v>48</v>
      </c>
      <c r="B99" s="13">
        <v>2.9</v>
      </c>
      <c r="C99" s="13">
        <v>10.1</v>
      </c>
      <c r="D99" s="13">
        <v>7</v>
      </c>
      <c r="E99" s="13">
        <v>1.7</v>
      </c>
      <c r="F99" s="13">
        <v>-3.4</v>
      </c>
      <c r="G99" s="13">
        <v>-5.2</v>
      </c>
      <c r="H99" s="13">
        <v>4.9000000000000004</v>
      </c>
      <c r="I99" s="13">
        <v>14.9</v>
      </c>
      <c r="J99" s="13">
        <v>11.6</v>
      </c>
      <c r="K99" s="13">
        <v>14.8</v>
      </c>
      <c r="L99" s="13">
        <v>14.3</v>
      </c>
      <c r="M99" s="13">
        <v>21.5</v>
      </c>
      <c r="N99" s="13">
        <v>28.5</v>
      </c>
    </row>
    <row r="100" spans="1:14" ht="12.75" x14ac:dyDescent="0.2">
      <c r="A100" s="3"/>
      <c r="B100" s="3"/>
      <c r="C100" s="3"/>
      <c r="D100" s="3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1:14" ht="12.75" x14ac:dyDescent="0.2">
      <c r="A101" s="1" t="s">
        <v>60</v>
      </c>
      <c r="B101" s="1"/>
      <c r="C101" s="1"/>
      <c r="D101" s="1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 x14ac:dyDescent="0.2">
      <c r="A102" s="12" t="s">
        <v>19</v>
      </c>
      <c r="B102" s="27">
        <v>197</v>
      </c>
      <c r="C102" s="28">
        <v>112</v>
      </c>
      <c r="D102" s="28">
        <v>107</v>
      </c>
      <c r="E102" s="12">
        <v>105</v>
      </c>
      <c r="F102" s="12">
        <v>116</v>
      </c>
      <c r="G102" s="12">
        <v>140</v>
      </c>
      <c r="H102" s="12">
        <v>128</v>
      </c>
      <c r="I102" s="12">
        <v>111</v>
      </c>
      <c r="J102" s="12">
        <v>83</v>
      </c>
      <c r="K102" s="12">
        <v>76</v>
      </c>
      <c r="L102" s="12">
        <v>37</v>
      </c>
      <c r="M102" s="12">
        <v>60</v>
      </c>
      <c r="N102" s="12">
        <v>73</v>
      </c>
    </row>
    <row r="103" spans="1:14" ht="12.75" x14ac:dyDescent="0.2">
      <c r="A103" s="12" t="s">
        <v>20</v>
      </c>
      <c r="B103" s="27">
        <v>100</v>
      </c>
      <c r="C103" s="28">
        <v>54</v>
      </c>
      <c r="D103" s="28">
        <v>94</v>
      </c>
      <c r="E103" s="12">
        <v>137</v>
      </c>
      <c r="F103" s="12">
        <v>118</v>
      </c>
      <c r="G103" s="12">
        <v>145</v>
      </c>
      <c r="H103" s="12">
        <v>149</v>
      </c>
      <c r="I103" s="12">
        <v>192</v>
      </c>
      <c r="J103" s="12">
        <v>52</v>
      </c>
      <c r="K103" s="12">
        <v>68</v>
      </c>
      <c r="L103" s="12">
        <v>96</v>
      </c>
      <c r="M103" s="12">
        <v>84</v>
      </c>
      <c r="N103" s="12">
        <v>115</v>
      </c>
    </row>
    <row r="104" spans="1:14" ht="12.75" x14ac:dyDescent="0.2">
      <c r="A104" s="12" t="s">
        <v>21</v>
      </c>
      <c r="B104" s="27">
        <v>66</v>
      </c>
      <c r="C104" s="28">
        <v>78</v>
      </c>
      <c r="D104" s="28">
        <v>96</v>
      </c>
      <c r="E104" s="12">
        <v>59</v>
      </c>
      <c r="F104" s="12">
        <v>56</v>
      </c>
      <c r="G104" s="12">
        <v>30</v>
      </c>
      <c r="H104" s="12">
        <v>83</v>
      </c>
      <c r="I104" s="12">
        <v>77</v>
      </c>
      <c r="J104" s="12">
        <v>112</v>
      </c>
      <c r="K104" s="12">
        <v>115</v>
      </c>
      <c r="L104" s="12">
        <v>89</v>
      </c>
      <c r="M104" s="12">
        <v>115</v>
      </c>
      <c r="N104" s="12">
        <v>150</v>
      </c>
    </row>
    <row r="105" spans="1:14" ht="12.75" x14ac:dyDescent="0.2">
      <c r="A105" s="12" t="s">
        <v>139</v>
      </c>
      <c r="B105" s="27">
        <v>69</v>
      </c>
      <c r="C105" s="28">
        <v>90</v>
      </c>
      <c r="D105" s="28">
        <v>54</v>
      </c>
      <c r="E105" s="12">
        <v>21</v>
      </c>
      <c r="F105" s="12">
        <v>75</v>
      </c>
      <c r="G105" s="12">
        <v>97</v>
      </c>
      <c r="H105" s="12">
        <v>83</v>
      </c>
      <c r="I105" s="12">
        <v>84</v>
      </c>
      <c r="J105" s="12">
        <v>105</v>
      </c>
      <c r="K105" s="12">
        <v>95</v>
      </c>
      <c r="L105" s="12">
        <v>83</v>
      </c>
      <c r="M105" s="12">
        <v>0</v>
      </c>
      <c r="N105" s="12">
        <v>0</v>
      </c>
    </row>
    <row r="106" spans="1:14" ht="12.75" x14ac:dyDescent="0.2">
      <c r="A106" s="12" t="s">
        <v>23</v>
      </c>
      <c r="B106" s="27">
        <v>123</v>
      </c>
      <c r="C106" s="28">
        <v>114</v>
      </c>
      <c r="D106" s="28">
        <v>121</v>
      </c>
      <c r="E106" s="12">
        <v>136</v>
      </c>
      <c r="F106" s="12">
        <v>212</v>
      </c>
      <c r="G106" s="12">
        <v>93</v>
      </c>
      <c r="H106" s="12">
        <v>107</v>
      </c>
      <c r="I106" s="12">
        <v>75</v>
      </c>
      <c r="J106" s="12">
        <v>151</v>
      </c>
      <c r="K106" s="12">
        <v>101</v>
      </c>
      <c r="L106" s="12">
        <v>107</v>
      </c>
      <c r="M106" s="12">
        <v>51</v>
      </c>
      <c r="N106" s="12">
        <v>78</v>
      </c>
    </row>
    <row r="107" spans="1:14" ht="12.75" x14ac:dyDescent="0.2">
      <c r="A107" s="12" t="s">
        <v>24</v>
      </c>
      <c r="B107" s="27">
        <v>160</v>
      </c>
      <c r="C107" s="28">
        <v>75</v>
      </c>
      <c r="D107" s="28">
        <v>54</v>
      </c>
      <c r="E107" s="12">
        <v>57</v>
      </c>
      <c r="F107" s="12">
        <v>50</v>
      </c>
      <c r="G107" s="12">
        <v>129</v>
      </c>
      <c r="H107" s="12">
        <v>150</v>
      </c>
      <c r="I107" s="12">
        <v>106</v>
      </c>
      <c r="J107" s="12">
        <v>156</v>
      </c>
      <c r="K107" s="12">
        <v>160</v>
      </c>
      <c r="L107" s="12">
        <v>102</v>
      </c>
      <c r="M107" s="12">
        <v>88</v>
      </c>
      <c r="N107" s="12">
        <v>40</v>
      </c>
    </row>
    <row r="108" spans="1:14" ht="12.75" x14ac:dyDescent="0.2">
      <c r="A108" s="12" t="s">
        <v>25</v>
      </c>
      <c r="B108" s="27">
        <v>100</v>
      </c>
      <c r="C108" s="28">
        <v>112</v>
      </c>
      <c r="D108" s="28">
        <v>90</v>
      </c>
      <c r="E108" s="12">
        <v>83</v>
      </c>
      <c r="F108" s="12">
        <v>156</v>
      </c>
      <c r="G108" s="12">
        <v>116</v>
      </c>
      <c r="H108" s="12">
        <v>99</v>
      </c>
      <c r="I108" s="12">
        <v>79</v>
      </c>
      <c r="J108" s="12">
        <v>114</v>
      </c>
      <c r="K108" s="12">
        <v>124</v>
      </c>
      <c r="L108" s="12">
        <v>94</v>
      </c>
      <c r="M108" s="12">
        <v>82</v>
      </c>
      <c r="N108" s="12">
        <v>135</v>
      </c>
    </row>
    <row r="109" spans="1:14" ht="12.75" x14ac:dyDescent="0.2">
      <c r="A109" s="12" t="s">
        <v>26</v>
      </c>
      <c r="B109" s="27">
        <v>81</v>
      </c>
      <c r="C109" s="28">
        <v>77</v>
      </c>
      <c r="D109" s="28">
        <v>133</v>
      </c>
      <c r="E109" s="12">
        <v>129</v>
      </c>
      <c r="F109" s="12">
        <v>116</v>
      </c>
      <c r="G109" s="12">
        <v>115</v>
      </c>
      <c r="H109" s="12">
        <v>169</v>
      </c>
      <c r="I109" s="12">
        <v>88</v>
      </c>
      <c r="J109" s="12">
        <v>97</v>
      </c>
      <c r="K109" s="12">
        <v>105</v>
      </c>
      <c r="L109" s="12">
        <v>134</v>
      </c>
      <c r="M109" s="12">
        <v>132</v>
      </c>
      <c r="N109" s="12">
        <v>40</v>
      </c>
    </row>
    <row r="110" spans="1:14" ht="12.75" x14ac:dyDescent="0.2">
      <c r="A110" s="12" t="s">
        <v>27</v>
      </c>
      <c r="B110" s="27">
        <v>78</v>
      </c>
      <c r="C110" s="28">
        <v>70</v>
      </c>
      <c r="D110" s="28">
        <v>63</v>
      </c>
      <c r="E110" s="12">
        <v>65</v>
      </c>
      <c r="F110" s="12">
        <v>66</v>
      </c>
      <c r="G110" s="12">
        <v>68</v>
      </c>
      <c r="H110" s="12">
        <v>85</v>
      </c>
      <c r="I110" s="12">
        <v>173</v>
      </c>
      <c r="J110" s="12">
        <v>169</v>
      </c>
      <c r="K110" s="12">
        <v>181</v>
      </c>
      <c r="L110" s="12">
        <v>184</v>
      </c>
      <c r="M110" s="12">
        <v>190</v>
      </c>
      <c r="N110" s="12">
        <v>161</v>
      </c>
    </row>
    <row r="111" spans="1:14" ht="12.75" x14ac:dyDescent="0.2">
      <c r="A111" s="12" t="s">
        <v>28</v>
      </c>
      <c r="B111" s="27">
        <v>213</v>
      </c>
      <c r="C111" s="28">
        <v>121</v>
      </c>
      <c r="D111" s="28">
        <v>126</v>
      </c>
      <c r="E111" s="12">
        <v>64</v>
      </c>
      <c r="F111" s="12">
        <v>76</v>
      </c>
      <c r="G111" s="12">
        <v>59</v>
      </c>
      <c r="H111" s="12">
        <v>67</v>
      </c>
      <c r="I111" s="12">
        <v>113</v>
      </c>
      <c r="J111" s="12">
        <v>109</v>
      </c>
      <c r="K111" s="12">
        <v>76</v>
      </c>
      <c r="L111" s="12">
        <v>74</v>
      </c>
      <c r="M111" s="12">
        <v>83</v>
      </c>
      <c r="N111" s="12">
        <v>93</v>
      </c>
    </row>
    <row r="112" spans="1:14" ht="12.75" x14ac:dyDescent="0.2">
      <c r="A112" s="12" t="s">
        <v>29</v>
      </c>
      <c r="B112" s="27">
        <v>151</v>
      </c>
      <c r="C112" s="28">
        <v>127</v>
      </c>
      <c r="D112" s="28">
        <v>118</v>
      </c>
      <c r="E112" s="12">
        <v>102</v>
      </c>
      <c r="F112" s="12">
        <v>95</v>
      </c>
      <c r="G112" s="12">
        <v>100</v>
      </c>
      <c r="H112" s="12">
        <v>140</v>
      </c>
      <c r="I112" s="12">
        <v>120</v>
      </c>
      <c r="J112" s="12">
        <v>123</v>
      </c>
      <c r="K112" s="12">
        <v>64</v>
      </c>
      <c r="L112" s="12">
        <v>102</v>
      </c>
      <c r="M112" s="12">
        <v>100</v>
      </c>
      <c r="N112" s="12">
        <v>100</v>
      </c>
    </row>
    <row r="113" spans="1:14" ht="12.75" x14ac:dyDescent="0.2">
      <c r="A113" s="12" t="s">
        <v>30</v>
      </c>
      <c r="B113" s="27">
        <v>88</v>
      </c>
      <c r="C113" s="28">
        <v>172</v>
      </c>
      <c r="D113" s="28">
        <v>158</v>
      </c>
      <c r="E113" s="12">
        <v>175</v>
      </c>
      <c r="F113" s="12">
        <v>86</v>
      </c>
      <c r="G113" s="12">
        <v>72</v>
      </c>
      <c r="H113" s="12">
        <v>80</v>
      </c>
      <c r="I113" s="12">
        <v>79</v>
      </c>
      <c r="J113" s="12">
        <v>76</v>
      </c>
      <c r="K113" s="12">
        <v>77</v>
      </c>
      <c r="L113" s="12">
        <v>120</v>
      </c>
      <c r="M113" s="12">
        <v>166</v>
      </c>
      <c r="N113" s="12">
        <v>114</v>
      </c>
    </row>
    <row r="114" spans="1:14" ht="12.75" x14ac:dyDescent="0.2">
      <c r="A114" s="12" t="s">
        <v>31</v>
      </c>
      <c r="B114" s="27">
        <v>132</v>
      </c>
      <c r="C114" s="28">
        <v>145</v>
      </c>
      <c r="D114" s="28">
        <v>122</v>
      </c>
      <c r="E114" s="12">
        <v>121</v>
      </c>
      <c r="F114" s="12">
        <v>86</v>
      </c>
      <c r="G114" s="12">
        <v>75</v>
      </c>
      <c r="H114" s="12">
        <v>47</v>
      </c>
      <c r="I114" s="12">
        <v>56</v>
      </c>
      <c r="J114" s="12">
        <v>92</v>
      </c>
      <c r="K114" s="12">
        <v>152</v>
      </c>
      <c r="L114" s="12">
        <v>108</v>
      </c>
      <c r="M114" s="12">
        <v>84</v>
      </c>
      <c r="N114" s="12">
        <v>73</v>
      </c>
    </row>
    <row r="115" spans="1:14" ht="12.75" x14ac:dyDescent="0.2">
      <c r="A115" s="12" t="s">
        <v>32</v>
      </c>
      <c r="B115" s="27">
        <v>48</v>
      </c>
      <c r="C115" s="28">
        <v>50</v>
      </c>
      <c r="D115" s="28">
        <v>67</v>
      </c>
      <c r="E115" s="12">
        <v>104</v>
      </c>
      <c r="F115" s="12">
        <v>106</v>
      </c>
      <c r="G115" s="12">
        <v>155</v>
      </c>
      <c r="H115" s="12">
        <v>192</v>
      </c>
      <c r="I115" s="12">
        <v>170</v>
      </c>
      <c r="J115" s="12">
        <v>79</v>
      </c>
      <c r="K115" s="12">
        <v>91</v>
      </c>
      <c r="L115" s="12">
        <v>65</v>
      </c>
      <c r="M115" s="12">
        <v>149</v>
      </c>
      <c r="N115" s="12">
        <v>117</v>
      </c>
    </row>
    <row r="116" spans="1:14" ht="12.75" x14ac:dyDescent="0.2">
      <c r="A116" s="12" t="s">
        <v>33</v>
      </c>
      <c r="B116" s="27">
        <v>143</v>
      </c>
      <c r="C116" s="28">
        <v>118</v>
      </c>
      <c r="D116" s="28">
        <v>167</v>
      </c>
      <c r="E116" s="12">
        <v>116</v>
      </c>
      <c r="F116" s="12">
        <v>124</v>
      </c>
      <c r="G116" s="12">
        <v>109</v>
      </c>
      <c r="H116" s="12">
        <v>66</v>
      </c>
      <c r="I116" s="12">
        <v>58</v>
      </c>
      <c r="J116" s="12">
        <v>49</v>
      </c>
      <c r="K116" s="12">
        <v>94</v>
      </c>
      <c r="L116" s="12">
        <v>82</v>
      </c>
      <c r="M116" s="12">
        <v>102</v>
      </c>
      <c r="N116" s="12">
        <v>65</v>
      </c>
    </row>
    <row r="117" spans="1:14" ht="12.75" x14ac:dyDescent="0.2">
      <c r="A117" s="12" t="s">
        <v>34</v>
      </c>
      <c r="B117" s="27">
        <v>72</v>
      </c>
      <c r="C117" s="28">
        <v>142</v>
      </c>
      <c r="D117" s="28">
        <v>179</v>
      </c>
      <c r="E117" s="12">
        <v>178</v>
      </c>
      <c r="F117" s="12">
        <v>193</v>
      </c>
      <c r="G117" s="12">
        <v>100</v>
      </c>
      <c r="H117" s="12">
        <v>108</v>
      </c>
      <c r="I117" s="12">
        <v>29</v>
      </c>
      <c r="J117" s="12">
        <v>94</v>
      </c>
      <c r="K117" s="12">
        <v>180</v>
      </c>
      <c r="L117" s="12">
        <v>164</v>
      </c>
      <c r="M117" s="12">
        <v>136</v>
      </c>
      <c r="N117" s="12">
        <v>64</v>
      </c>
    </row>
    <row r="118" spans="1:14" ht="12.75" x14ac:dyDescent="0.2">
      <c r="A118" s="12" t="s">
        <v>35</v>
      </c>
      <c r="B118" s="27">
        <v>110</v>
      </c>
      <c r="C118" s="28">
        <v>36</v>
      </c>
      <c r="D118" s="28">
        <v>91</v>
      </c>
      <c r="E118" s="12">
        <v>89</v>
      </c>
      <c r="F118" s="12">
        <v>82</v>
      </c>
      <c r="G118" s="12">
        <v>120</v>
      </c>
      <c r="H118" s="12">
        <v>74</v>
      </c>
      <c r="I118" s="12">
        <v>60</v>
      </c>
      <c r="J118" s="12">
        <v>60</v>
      </c>
      <c r="K118" s="12">
        <v>85</v>
      </c>
      <c r="L118" s="12">
        <v>63</v>
      </c>
      <c r="M118" s="12">
        <v>95</v>
      </c>
      <c r="N118" s="12">
        <v>93</v>
      </c>
    </row>
    <row r="119" spans="1:14" ht="12.75" x14ac:dyDescent="0.2">
      <c r="A119" s="12" t="s">
        <v>36</v>
      </c>
      <c r="B119" s="27">
        <v>36</v>
      </c>
      <c r="C119" s="28">
        <v>91</v>
      </c>
      <c r="D119" s="28">
        <v>69</v>
      </c>
      <c r="E119" s="12">
        <v>78</v>
      </c>
      <c r="F119" s="12">
        <v>45</v>
      </c>
      <c r="G119" s="12">
        <v>36</v>
      </c>
      <c r="H119" s="12">
        <v>56</v>
      </c>
      <c r="I119" s="12">
        <v>46</v>
      </c>
      <c r="J119" s="12">
        <v>66</v>
      </c>
      <c r="K119" s="12">
        <v>69</v>
      </c>
      <c r="L119" s="12">
        <v>76</v>
      </c>
      <c r="M119" s="12">
        <v>130</v>
      </c>
      <c r="N119" s="12">
        <v>123</v>
      </c>
    </row>
    <row r="120" spans="1:14" ht="12.75" x14ac:dyDescent="0.2">
      <c r="A120" s="12" t="s">
        <v>138</v>
      </c>
      <c r="B120" s="27">
        <v>97</v>
      </c>
      <c r="C120" s="28">
        <v>76</v>
      </c>
      <c r="D120" s="28">
        <v>63</v>
      </c>
      <c r="E120" s="12">
        <v>55</v>
      </c>
      <c r="F120" s="12">
        <v>106</v>
      </c>
      <c r="G120" s="12">
        <v>79</v>
      </c>
      <c r="H120" s="12">
        <v>122</v>
      </c>
      <c r="I120" s="12">
        <v>162</v>
      </c>
      <c r="J120" s="12">
        <v>98</v>
      </c>
      <c r="K120" s="12">
        <v>115</v>
      </c>
      <c r="L120" s="12">
        <v>41</v>
      </c>
      <c r="M120" s="12">
        <v>113</v>
      </c>
      <c r="N120" s="12">
        <v>132</v>
      </c>
    </row>
    <row r="121" spans="1:14" ht="12.75" x14ac:dyDescent="0.2">
      <c r="A121" s="12" t="s">
        <v>38</v>
      </c>
      <c r="B121" s="27">
        <v>33</v>
      </c>
      <c r="C121" s="28">
        <v>65</v>
      </c>
      <c r="D121" s="28">
        <v>122</v>
      </c>
      <c r="E121" s="12">
        <v>87</v>
      </c>
      <c r="F121" s="12">
        <v>88</v>
      </c>
      <c r="G121" s="12">
        <v>54</v>
      </c>
      <c r="H121" s="12">
        <v>54</v>
      </c>
      <c r="I121" s="12">
        <v>35</v>
      </c>
      <c r="J121" s="12">
        <v>40</v>
      </c>
      <c r="K121" s="12">
        <v>26</v>
      </c>
      <c r="L121" s="12">
        <v>42</v>
      </c>
      <c r="M121" s="12">
        <v>51</v>
      </c>
      <c r="N121" s="12">
        <v>57</v>
      </c>
    </row>
    <row r="122" spans="1:14" ht="12.75" x14ac:dyDescent="0.2">
      <c r="A122" s="12" t="s">
        <v>39</v>
      </c>
      <c r="B122" s="27">
        <v>90</v>
      </c>
      <c r="C122" s="28">
        <v>169</v>
      </c>
      <c r="D122" s="28">
        <v>154</v>
      </c>
      <c r="E122" s="12">
        <v>209</v>
      </c>
      <c r="F122" s="12">
        <v>186</v>
      </c>
      <c r="G122" s="12">
        <v>158</v>
      </c>
      <c r="H122" s="12">
        <v>52</v>
      </c>
      <c r="I122" s="12">
        <v>47</v>
      </c>
      <c r="J122" s="12">
        <v>74</v>
      </c>
      <c r="K122" s="12">
        <v>91</v>
      </c>
      <c r="L122" s="12">
        <v>142</v>
      </c>
      <c r="M122" s="12">
        <v>84</v>
      </c>
      <c r="N122" s="12">
        <v>89</v>
      </c>
    </row>
    <row r="123" spans="1:14" ht="12.75" x14ac:dyDescent="0.2">
      <c r="A123" s="12" t="s">
        <v>40</v>
      </c>
      <c r="B123" s="27">
        <v>65</v>
      </c>
      <c r="C123" s="28">
        <v>44</v>
      </c>
      <c r="D123" s="28">
        <v>36</v>
      </c>
      <c r="E123" s="12">
        <v>79</v>
      </c>
      <c r="F123" s="12">
        <v>91</v>
      </c>
      <c r="G123" s="12">
        <v>147</v>
      </c>
      <c r="H123" s="12">
        <v>188</v>
      </c>
      <c r="I123" s="12">
        <v>153</v>
      </c>
      <c r="J123" s="12">
        <v>90</v>
      </c>
      <c r="K123" s="12">
        <v>62</v>
      </c>
      <c r="L123" s="12">
        <v>65</v>
      </c>
      <c r="M123" s="12">
        <v>49</v>
      </c>
      <c r="N123" s="12">
        <v>110</v>
      </c>
    </row>
    <row r="124" spans="1:14" ht="12.75" x14ac:dyDescent="0.2">
      <c r="A124" s="12" t="s">
        <v>41</v>
      </c>
      <c r="B124" s="27">
        <v>51</v>
      </c>
      <c r="C124" s="28">
        <v>53</v>
      </c>
      <c r="D124" s="28">
        <v>67</v>
      </c>
      <c r="E124" s="12">
        <v>127</v>
      </c>
      <c r="F124" s="12">
        <v>91</v>
      </c>
      <c r="G124" s="12">
        <v>62</v>
      </c>
      <c r="H124" s="12">
        <v>106</v>
      </c>
      <c r="I124" s="12">
        <v>86</v>
      </c>
      <c r="J124" s="12">
        <v>68</v>
      </c>
      <c r="K124" s="12">
        <v>66</v>
      </c>
      <c r="L124" s="12">
        <v>81</v>
      </c>
      <c r="M124" s="12">
        <v>66</v>
      </c>
      <c r="N124" s="12">
        <v>122</v>
      </c>
    </row>
    <row r="125" spans="1:14" ht="12.75" x14ac:dyDescent="0.2">
      <c r="A125" s="12" t="s">
        <v>42</v>
      </c>
      <c r="B125" s="27">
        <v>88</v>
      </c>
      <c r="C125" s="28">
        <v>115</v>
      </c>
      <c r="D125" s="28">
        <v>63</v>
      </c>
      <c r="E125" s="12">
        <v>86</v>
      </c>
      <c r="F125" s="12">
        <v>87</v>
      </c>
      <c r="G125" s="12">
        <v>170</v>
      </c>
      <c r="H125" s="12">
        <v>94</v>
      </c>
      <c r="I125" s="12">
        <v>122</v>
      </c>
      <c r="J125" s="12">
        <v>159</v>
      </c>
      <c r="K125" s="12">
        <v>176</v>
      </c>
      <c r="L125" s="12">
        <v>213</v>
      </c>
      <c r="M125" s="12">
        <v>55</v>
      </c>
      <c r="N125" s="12">
        <v>102</v>
      </c>
    </row>
    <row r="126" spans="1:14" ht="12.75" x14ac:dyDescent="0.2">
      <c r="A126" s="12" t="s">
        <v>43</v>
      </c>
      <c r="B126" s="27">
        <v>98</v>
      </c>
      <c r="C126" s="28">
        <v>121</v>
      </c>
      <c r="D126" s="28">
        <v>85</v>
      </c>
      <c r="E126" s="12">
        <v>62</v>
      </c>
      <c r="F126" s="12">
        <v>106</v>
      </c>
      <c r="G126" s="12">
        <v>134</v>
      </c>
      <c r="H126" s="12">
        <v>109</v>
      </c>
      <c r="I126" s="12">
        <v>86</v>
      </c>
      <c r="J126" s="12">
        <v>57</v>
      </c>
      <c r="K126" s="12">
        <v>44</v>
      </c>
      <c r="L126" s="12">
        <v>40</v>
      </c>
      <c r="M126" s="12">
        <v>69</v>
      </c>
      <c r="N126" s="12">
        <v>69</v>
      </c>
    </row>
    <row r="127" spans="1:14" ht="12.75" x14ac:dyDescent="0.2">
      <c r="A127" s="12" t="s">
        <v>44</v>
      </c>
      <c r="B127" s="27">
        <v>62</v>
      </c>
      <c r="C127" s="28">
        <v>67</v>
      </c>
      <c r="D127" s="28">
        <v>75</v>
      </c>
      <c r="E127" s="12">
        <v>72</v>
      </c>
      <c r="F127" s="12">
        <v>75</v>
      </c>
      <c r="G127" s="12">
        <v>55</v>
      </c>
      <c r="H127" s="12">
        <v>39</v>
      </c>
      <c r="I127" s="12">
        <v>86</v>
      </c>
      <c r="J127" s="12">
        <v>70</v>
      </c>
      <c r="K127" s="12">
        <v>98</v>
      </c>
      <c r="L127" s="12">
        <v>104</v>
      </c>
      <c r="M127" s="12">
        <v>120</v>
      </c>
      <c r="N127" s="12">
        <v>123</v>
      </c>
    </row>
    <row r="128" spans="1:14" ht="12.75" x14ac:dyDescent="0.2">
      <c r="A128" s="12" t="s">
        <v>45</v>
      </c>
      <c r="B128" s="27">
        <v>138</v>
      </c>
      <c r="C128" s="28">
        <v>221</v>
      </c>
      <c r="D128" s="28">
        <v>188</v>
      </c>
      <c r="E128" s="12">
        <v>167</v>
      </c>
      <c r="F128" s="12">
        <v>136</v>
      </c>
      <c r="G128" s="12">
        <v>111</v>
      </c>
      <c r="H128" s="12">
        <v>127</v>
      </c>
      <c r="I128" s="12">
        <v>154</v>
      </c>
      <c r="J128" s="12">
        <v>188</v>
      </c>
      <c r="K128" s="12">
        <v>157</v>
      </c>
      <c r="L128" s="12">
        <v>229</v>
      </c>
      <c r="M128" s="12">
        <v>173</v>
      </c>
      <c r="N128" s="12">
        <v>204</v>
      </c>
    </row>
    <row r="129" spans="1:14" ht="12.75" x14ac:dyDescent="0.2">
      <c r="A129" s="12" t="s">
        <v>46</v>
      </c>
      <c r="B129" s="27">
        <v>98</v>
      </c>
      <c r="C129" s="28">
        <v>111</v>
      </c>
      <c r="D129" s="28">
        <v>76</v>
      </c>
      <c r="E129" s="12">
        <v>73</v>
      </c>
      <c r="F129" s="12">
        <v>46</v>
      </c>
      <c r="G129" s="12">
        <v>88</v>
      </c>
      <c r="H129" s="12">
        <v>70</v>
      </c>
      <c r="I129" s="12">
        <v>95</v>
      </c>
      <c r="J129" s="12">
        <v>131</v>
      </c>
      <c r="K129" s="12">
        <v>54</v>
      </c>
      <c r="L129" s="12">
        <v>65</v>
      </c>
      <c r="M129" s="12">
        <v>70</v>
      </c>
      <c r="N129" s="12">
        <v>51</v>
      </c>
    </row>
    <row r="130" spans="1:14" ht="12.75" x14ac:dyDescent="0.2">
      <c r="A130" s="12" t="s">
        <v>47</v>
      </c>
      <c r="B130" s="27">
        <v>99</v>
      </c>
      <c r="C130" s="28">
        <v>65</v>
      </c>
      <c r="D130" s="28">
        <v>96</v>
      </c>
      <c r="E130" s="12">
        <v>104</v>
      </c>
      <c r="F130" s="12">
        <v>75</v>
      </c>
      <c r="G130" s="12">
        <v>127</v>
      </c>
      <c r="H130" s="12">
        <v>116</v>
      </c>
      <c r="I130" s="12">
        <v>147</v>
      </c>
      <c r="J130" s="12">
        <v>152</v>
      </c>
      <c r="K130" s="12">
        <v>91</v>
      </c>
      <c r="L130" s="12">
        <v>71</v>
      </c>
      <c r="M130" s="12">
        <v>138</v>
      </c>
      <c r="N130" s="12">
        <v>115</v>
      </c>
    </row>
    <row r="131" spans="1:14" ht="12.75" x14ac:dyDescent="0.2">
      <c r="A131" s="12" t="s">
        <v>48</v>
      </c>
      <c r="B131" s="27">
        <v>113</v>
      </c>
      <c r="C131" s="28">
        <v>109</v>
      </c>
      <c r="D131" s="28">
        <v>66</v>
      </c>
      <c r="E131" s="12">
        <v>59</v>
      </c>
      <c r="F131" s="12">
        <v>56</v>
      </c>
      <c r="G131" s="12">
        <v>57</v>
      </c>
      <c r="H131" s="12">
        <v>45</v>
      </c>
      <c r="I131" s="12">
        <v>110</v>
      </c>
      <c r="J131" s="12">
        <v>89</v>
      </c>
      <c r="K131" s="12">
        <v>108</v>
      </c>
      <c r="L131" s="12">
        <v>127</v>
      </c>
      <c r="M131" s="12">
        <v>64</v>
      </c>
      <c r="N131" s="12">
        <v>93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5" sqref="A5"/>
    </sheetView>
  </sheetViews>
  <sheetFormatPr defaultColWidth="8.875" defaultRowHeight="15.75" x14ac:dyDescent="0.25"/>
  <cols>
    <col min="1" max="1" width="18.75" customWidth="1"/>
    <col min="2" max="2" width="20.875" customWidth="1"/>
    <col min="3" max="3" width="33.25" customWidth="1"/>
    <col min="4" max="4" width="7.375" bestFit="1" customWidth="1"/>
    <col min="5" max="5" width="8" bestFit="1" customWidth="1"/>
    <col min="6" max="6" width="7.125" bestFit="1" customWidth="1"/>
    <col min="7" max="7" width="24" bestFit="1" customWidth="1"/>
    <col min="8" max="8" width="6.875" bestFit="1" customWidth="1"/>
  </cols>
  <sheetData>
    <row r="1" spans="1:8" x14ac:dyDescent="0.25">
      <c r="A1" s="18" t="s">
        <v>61</v>
      </c>
    </row>
    <row r="2" spans="1:8" x14ac:dyDescent="0.25">
      <c r="A2" s="6" t="s">
        <v>0</v>
      </c>
    </row>
    <row r="3" spans="1:8" s="3" customFormat="1" ht="12.75" x14ac:dyDescent="0.2"/>
    <row r="4" spans="1:8" s="7" customFormat="1" ht="39" x14ac:dyDescent="0.25">
      <c r="A4" s="19"/>
      <c r="B4" s="10" t="s">
        <v>62</v>
      </c>
      <c r="C4" s="10" t="s">
        <v>63</v>
      </c>
      <c r="D4" s="10" t="s">
        <v>64</v>
      </c>
      <c r="E4" s="10" t="s">
        <v>65</v>
      </c>
      <c r="F4" s="10" t="s">
        <v>140</v>
      </c>
      <c r="G4" s="10" t="s">
        <v>66</v>
      </c>
      <c r="H4" s="10" t="s">
        <v>67</v>
      </c>
    </row>
    <row r="5" spans="1:8" x14ac:dyDescent="0.25">
      <c r="A5" s="12" t="s">
        <v>19</v>
      </c>
      <c r="B5" s="12" t="s">
        <v>68</v>
      </c>
      <c r="C5" s="12" t="s">
        <v>69</v>
      </c>
      <c r="D5" s="12">
        <v>1999</v>
      </c>
      <c r="E5" s="20">
        <v>18238</v>
      </c>
      <c r="F5" s="14">
        <v>213</v>
      </c>
      <c r="G5" s="12" t="s">
        <v>70</v>
      </c>
      <c r="H5" s="14">
        <v>36.82</v>
      </c>
    </row>
    <row r="6" spans="1:8" x14ac:dyDescent="0.25">
      <c r="A6" s="12" t="s">
        <v>20</v>
      </c>
      <c r="B6" s="12" t="s">
        <v>71</v>
      </c>
      <c r="C6" s="12" t="s">
        <v>72</v>
      </c>
      <c r="D6" s="12">
        <v>1995</v>
      </c>
      <c r="E6" s="20">
        <v>18624</v>
      </c>
      <c r="F6" s="14">
        <v>160</v>
      </c>
      <c r="G6" s="12" t="s">
        <v>73</v>
      </c>
      <c r="H6" s="14">
        <v>66.489999999999995</v>
      </c>
    </row>
    <row r="7" spans="1:8" x14ac:dyDescent="0.25">
      <c r="A7" s="12" t="s">
        <v>21</v>
      </c>
      <c r="B7" s="12" t="s">
        <v>74</v>
      </c>
      <c r="C7" s="12" t="s">
        <v>75</v>
      </c>
      <c r="D7" s="12">
        <v>2009</v>
      </c>
      <c r="E7" s="20">
        <v>17732</v>
      </c>
      <c r="F7" s="14">
        <v>845</v>
      </c>
      <c r="G7" s="12" t="s">
        <v>76</v>
      </c>
      <c r="H7" s="14">
        <v>66.150000000000006</v>
      </c>
    </row>
    <row r="8" spans="1:8" x14ac:dyDescent="0.25">
      <c r="A8" s="12" t="s">
        <v>22</v>
      </c>
      <c r="B8" s="12" t="s">
        <v>77</v>
      </c>
      <c r="C8" s="12" t="s">
        <v>78</v>
      </c>
      <c r="D8" s="12">
        <v>2005</v>
      </c>
      <c r="E8" s="20">
        <v>19077</v>
      </c>
      <c r="F8" s="14">
        <v>265</v>
      </c>
      <c r="G8" s="12" t="s">
        <v>70</v>
      </c>
      <c r="H8" s="14">
        <v>30.6</v>
      </c>
    </row>
    <row r="9" spans="1:8" x14ac:dyDescent="0.25">
      <c r="A9" s="12" t="s">
        <v>23</v>
      </c>
      <c r="B9" s="12" t="s">
        <v>79</v>
      </c>
      <c r="C9" s="12" t="s">
        <v>80</v>
      </c>
      <c r="D9" s="12">
        <v>1994</v>
      </c>
      <c r="E9" s="20">
        <v>20917</v>
      </c>
      <c r="F9" s="14">
        <v>175</v>
      </c>
      <c r="G9" s="12" t="s">
        <v>70</v>
      </c>
      <c r="H9" s="14">
        <v>82.33</v>
      </c>
    </row>
    <row r="10" spans="1:8" x14ac:dyDescent="0.25">
      <c r="A10" s="12" t="s">
        <v>24</v>
      </c>
      <c r="B10" s="12" t="s">
        <v>81</v>
      </c>
      <c r="C10" s="12" t="s">
        <v>82</v>
      </c>
      <c r="D10" s="12">
        <v>1994</v>
      </c>
      <c r="E10" s="20">
        <v>20562</v>
      </c>
      <c r="F10" s="14">
        <v>152</v>
      </c>
      <c r="G10" s="12" t="s">
        <v>76</v>
      </c>
      <c r="H10" s="14">
        <v>48.12</v>
      </c>
    </row>
    <row r="11" spans="1:8" x14ac:dyDescent="0.25">
      <c r="A11" s="12" t="s">
        <v>25</v>
      </c>
      <c r="B11" s="12" t="s">
        <v>83</v>
      </c>
      <c r="C11" s="12" t="s">
        <v>84</v>
      </c>
      <c r="D11" s="12">
        <v>2001</v>
      </c>
      <c r="E11" s="20">
        <v>19200</v>
      </c>
      <c r="F11" s="14">
        <v>420</v>
      </c>
      <c r="G11" s="12" t="s">
        <v>70</v>
      </c>
      <c r="H11" s="14">
        <v>49.76</v>
      </c>
    </row>
    <row r="12" spans="1:8" x14ac:dyDescent="0.25">
      <c r="A12" s="12" t="s">
        <v>26</v>
      </c>
      <c r="B12" s="12" t="s">
        <v>85</v>
      </c>
      <c r="C12" s="12" t="s">
        <v>86</v>
      </c>
      <c r="D12" s="12">
        <v>1999</v>
      </c>
      <c r="E12" s="20">
        <v>19155</v>
      </c>
      <c r="F12" s="14">
        <v>165</v>
      </c>
      <c r="G12" s="12" t="s">
        <v>70</v>
      </c>
      <c r="H12" s="14">
        <v>52.38</v>
      </c>
    </row>
    <row r="13" spans="1:8" x14ac:dyDescent="0.25">
      <c r="A13" s="12" t="s">
        <v>27</v>
      </c>
      <c r="B13" s="12" t="s">
        <v>87</v>
      </c>
      <c r="C13" s="12" t="s">
        <v>88</v>
      </c>
      <c r="D13" s="12">
        <v>1988</v>
      </c>
      <c r="E13" s="20">
        <v>22076</v>
      </c>
      <c r="F13" s="14">
        <v>70</v>
      </c>
      <c r="G13" s="12" t="s">
        <v>70</v>
      </c>
      <c r="H13" s="14">
        <v>31.42</v>
      </c>
    </row>
    <row r="14" spans="1:8" x14ac:dyDescent="0.25">
      <c r="A14" s="12" t="s">
        <v>28</v>
      </c>
      <c r="B14" s="12" t="s">
        <v>89</v>
      </c>
      <c r="C14" s="12" t="s">
        <v>90</v>
      </c>
      <c r="D14" s="12">
        <v>1997</v>
      </c>
      <c r="E14" s="20">
        <v>19596</v>
      </c>
      <c r="F14" s="14">
        <v>140</v>
      </c>
      <c r="G14" s="12" t="s">
        <v>70</v>
      </c>
      <c r="H14" s="14">
        <v>79.84</v>
      </c>
    </row>
    <row r="15" spans="1:8" x14ac:dyDescent="0.25">
      <c r="A15" s="12" t="s">
        <v>29</v>
      </c>
      <c r="B15" s="12" t="s">
        <v>91</v>
      </c>
      <c r="C15" s="12" t="s">
        <v>92</v>
      </c>
      <c r="D15" s="12">
        <v>2003</v>
      </c>
      <c r="E15" s="20">
        <v>18500</v>
      </c>
      <c r="F15" s="14">
        <v>175</v>
      </c>
      <c r="G15" s="12" t="s">
        <v>70</v>
      </c>
      <c r="H15" s="14">
        <v>67.239999999999995</v>
      </c>
    </row>
    <row r="16" spans="1:8" x14ac:dyDescent="0.25">
      <c r="A16" s="12" t="s">
        <v>30</v>
      </c>
      <c r="B16" s="12" t="s">
        <v>93</v>
      </c>
      <c r="C16" s="12" t="s">
        <v>94</v>
      </c>
      <c r="D16" s="12">
        <v>1999</v>
      </c>
      <c r="E16" s="20">
        <v>18165</v>
      </c>
      <c r="F16" s="14">
        <v>183</v>
      </c>
      <c r="G16" s="12" t="s">
        <v>70</v>
      </c>
      <c r="H16" s="14">
        <v>38.97</v>
      </c>
    </row>
    <row r="17" spans="1:8" x14ac:dyDescent="0.25">
      <c r="A17" s="12" t="s">
        <v>31</v>
      </c>
      <c r="B17" s="12" t="s">
        <v>95</v>
      </c>
      <c r="C17" s="12" t="s">
        <v>96</v>
      </c>
      <c r="D17" s="12">
        <v>1999</v>
      </c>
      <c r="E17" s="20">
        <v>18997</v>
      </c>
      <c r="F17" s="14">
        <v>400</v>
      </c>
      <c r="G17" s="12" t="s">
        <v>70</v>
      </c>
      <c r="H17" s="14">
        <v>79.83</v>
      </c>
    </row>
    <row r="18" spans="1:8" x14ac:dyDescent="0.25">
      <c r="A18" s="12" t="s">
        <v>32</v>
      </c>
      <c r="B18" s="12" t="s">
        <v>95</v>
      </c>
      <c r="C18" s="12" t="s">
        <v>96</v>
      </c>
      <c r="D18" s="12">
        <v>1999</v>
      </c>
      <c r="E18" s="20">
        <v>18997</v>
      </c>
      <c r="F18" s="14">
        <v>375</v>
      </c>
      <c r="G18" s="12" t="s">
        <v>70</v>
      </c>
      <c r="H18" s="14">
        <v>103.27</v>
      </c>
    </row>
    <row r="19" spans="1:8" x14ac:dyDescent="0.25">
      <c r="A19" s="12" t="s">
        <v>33</v>
      </c>
      <c r="B19" s="12" t="s">
        <v>97</v>
      </c>
      <c r="C19" s="12" t="s">
        <v>98</v>
      </c>
      <c r="D19" s="12">
        <v>2004</v>
      </c>
      <c r="E19" s="20">
        <v>18119</v>
      </c>
      <c r="F19" s="14">
        <v>250</v>
      </c>
      <c r="G19" s="12" t="s">
        <v>70</v>
      </c>
      <c r="H19" s="14">
        <v>31.48</v>
      </c>
    </row>
    <row r="20" spans="1:8" x14ac:dyDescent="0.25">
      <c r="A20" s="12" t="s">
        <v>34</v>
      </c>
      <c r="B20" s="12" t="s">
        <v>99</v>
      </c>
      <c r="C20" s="12" t="s">
        <v>100</v>
      </c>
      <c r="D20" s="12">
        <v>1999</v>
      </c>
      <c r="E20" s="20">
        <v>19600</v>
      </c>
      <c r="F20" s="14">
        <v>213</v>
      </c>
      <c r="G20" s="12" t="s">
        <v>70</v>
      </c>
      <c r="H20" s="14">
        <v>76.73</v>
      </c>
    </row>
    <row r="21" spans="1:8" x14ac:dyDescent="0.25">
      <c r="A21" s="12" t="s">
        <v>35</v>
      </c>
      <c r="B21" s="12" t="s">
        <v>101</v>
      </c>
      <c r="C21" s="12" t="s">
        <v>102</v>
      </c>
      <c r="D21" s="12">
        <v>1988</v>
      </c>
      <c r="E21" s="20">
        <v>18600</v>
      </c>
      <c r="F21" s="14">
        <v>90</v>
      </c>
      <c r="G21" s="12" t="s">
        <v>70</v>
      </c>
      <c r="H21" s="14">
        <v>50.3</v>
      </c>
    </row>
    <row r="22" spans="1:8" x14ac:dyDescent="0.25">
      <c r="A22" s="12" t="s">
        <v>36</v>
      </c>
      <c r="B22" s="12" t="s">
        <v>103</v>
      </c>
      <c r="C22" s="12" t="s">
        <v>104</v>
      </c>
      <c r="D22" s="12">
        <v>1990</v>
      </c>
      <c r="E22" s="20">
        <v>19356</v>
      </c>
      <c r="F22" s="14">
        <v>104</v>
      </c>
      <c r="G22" s="12" t="s">
        <v>105</v>
      </c>
      <c r="H22" s="14">
        <v>37.270000000000003</v>
      </c>
    </row>
    <row r="23" spans="1:8" x14ac:dyDescent="0.25">
      <c r="A23" s="12" t="s">
        <v>37</v>
      </c>
      <c r="B23" s="12" t="s">
        <v>106</v>
      </c>
      <c r="C23" s="12" t="s">
        <v>107</v>
      </c>
      <c r="D23" s="12">
        <v>1999</v>
      </c>
      <c r="E23" s="20">
        <v>17188</v>
      </c>
      <c r="F23" s="14">
        <v>112</v>
      </c>
      <c r="G23" s="12" t="s">
        <v>108</v>
      </c>
      <c r="H23" s="14">
        <v>30.2</v>
      </c>
    </row>
    <row r="24" spans="1:8" x14ac:dyDescent="0.25">
      <c r="A24" s="12" t="s">
        <v>38</v>
      </c>
      <c r="B24" s="12" t="s">
        <v>109</v>
      </c>
      <c r="C24" s="12" t="s">
        <v>110</v>
      </c>
      <c r="D24" s="12">
        <v>2011</v>
      </c>
      <c r="E24" s="20">
        <v>19033</v>
      </c>
      <c r="F24" s="14">
        <v>980</v>
      </c>
      <c r="G24" s="12" t="s">
        <v>111</v>
      </c>
      <c r="H24" s="14">
        <v>129.38</v>
      </c>
    </row>
    <row r="25" spans="1:8" x14ac:dyDescent="0.25">
      <c r="A25" s="12" t="s">
        <v>39</v>
      </c>
      <c r="B25" s="12" t="s">
        <v>112</v>
      </c>
      <c r="C25" s="12" t="s">
        <v>113</v>
      </c>
      <c r="D25" s="12">
        <v>2002</v>
      </c>
      <c r="E25" s="20">
        <v>18203</v>
      </c>
      <c r="F25" s="14">
        <v>104</v>
      </c>
      <c r="G25" s="12" t="s">
        <v>114</v>
      </c>
      <c r="H25" s="14">
        <v>55.1</v>
      </c>
    </row>
    <row r="26" spans="1:8" x14ac:dyDescent="0.25">
      <c r="A26" s="12" t="s">
        <v>40</v>
      </c>
      <c r="B26" s="12" t="s">
        <v>115</v>
      </c>
      <c r="C26" s="12" t="s">
        <v>116</v>
      </c>
      <c r="D26" s="12">
        <v>2010</v>
      </c>
      <c r="E26" s="20">
        <v>18846</v>
      </c>
      <c r="F26" s="14">
        <v>380</v>
      </c>
      <c r="G26" s="12" t="s">
        <v>70</v>
      </c>
      <c r="H26" s="14">
        <v>39.4</v>
      </c>
    </row>
    <row r="27" spans="1:8" x14ac:dyDescent="0.25">
      <c r="A27" s="12" t="s">
        <v>41</v>
      </c>
      <c r="B27" s="12" t="s">
        <v>117</v>
      </c>
      <c r="C27" s="12" t="s">
        <v>118</v>
      </c>
      <c r="D27" s="12">
        <v>1996</v>
      </c>
      <c r="E27" s="20">
        <v>20318</v>
      </c>
      <c r="F27" s="14">
        <v>210</v>
      </c>
      <c r="G27" s="12" t="s">
        <v>76</v>
      </c>
      <c r="H27" s="14">
        <v>38.46</v>
      </c>
    </row>
    <row r="28" spans="1:8" x14ac:dyDescent="0.25">
      <c r="A28" s="12" t="s">
        <v>42</v>
      </c>
      <c r="B28" s="12" t="s">
        <v>119</v>
      </c>
      <c r="C28" s="12" t="s">
        <v>120</v>
      </c>
      <c r="D28" s="12">
        <v>1992</v>
      </c>
      <c r="E28" s="20">
        <v>18422</v>
      </c>
      <c r="F28" s="14">
        <v>90</v>
      </c>
      <c r="G28" s="12" t="s">
        <v>70</v>
      </c>
      <c r="H28" s="14">
        <v>56.1</v>
      </c>
    </row>
    <row r="29" spans="1:8" x14ac:dyDescent="0.25">
      <c r="A29" s="12" t="s">
        <v>43</v>
      </c>
      <c r="B29" s="12" t="s">
        <v>121</v>
      </c>
      <c r="C29" s="12" t="s">
        <v>122</v>
      </c>
      <c r="D29" s="12">
        <v>1995</v>
      </c>
      <c r="E29" s="20">
        <v>20796</v>
      </c>
      <c r="F29" s="14">
        <v>267</v>
      </c>
      <c r="G29" s="12" t="s">
        <v>123</v>
      </c>
      <c r="H29" s="14">
        <v>53.43</v>
      </c>
    </row>
    <row r="30" spans="1:8" x14ac:dyDescent="0.25">
      <c r="A30" s="12" t="s">
        <v>44</v>
      </c>
      <c r="B30" s="12" t="s">
        <v>124</v>
      </c>
      <c r="C30" s="12" t="s">
        <v>88</v>
      </c>
      <c r="D30" s="12">
        <v>1988</v>
      </c>
      <c r="E30" s="20">
        <v>17317</v>
      </c>
      <c r="F30" s="14">
        <v>40</v>
      </c>
      <c r="G30" s="12" t="s">
        <v>70</v>
      </c>
      <c r="H30" s="14">
        <v>47.89</v>
      </c>
    </row>
    <row r="31" spans="1:8" x14ac:dyDescent="0.25">
      <c r="A31" s="12" t="s">
        <v>45</v>
      </c>
      <c r="B31" s="12" t="s">
        <v>125</v>
      </c>
      <c r="C31" s="12" t="s">
        <v>126</v>
      </c>
      <c r="D31" s="12">
        <v>2002</v>
      </c>
      <c r="E31" s="20">
        <v>18581</v>
      </c>
      <c r="F31" s="14">
        <v>186</v>
      </c>
      <c r="G31" s="12" t="s">
        <v>76</v>
      </c>
      <c r="H31" s="14">
        <v>54.88</v>
      </c>
    </row>
    <row r="32" spans="1:8" x14ac:dyDescent="0.25">
      <c r="A32" s="12" t="s">
        <v>46</v>
      </c>
      <c r="B32" s="12" t="s">
        <v>127</v>
      </c>
      <c r="C32" s="12" t="s">
        <v>128</v>
      </c>
      <c r="D32" s="12">
        <v>1999</v>
      </c>
      <c r="E32" s="20">
        <v>19800</v>
      </c>
      <c r="F32" s="14">
        <v>175</v>
      </c>
      <c r="G32" s="12" t="s">
        <v>129</v>
      </c>
      <c r="H32" s="14">
        <v>48.11</v>
      </c>
    </row>
    <row r="33" spans="1:8" x14ac:dyDescent="0.25">
      <c r="A33" s="12" t="s">
        <v>47</v>
      </c>
      <c r="B33" s="12" t="s">
        <v>130</v>
      </c>
      <c r="C33" s="12" t="s">
        <v>88</v>
      </c>
      <c r="D33" s="12">
        <v>1991</v>
      </c>
      <c r="E33" s="20">
        <v>19911</v>
      </c>
      <c r="F33" s="14">
        <v>94</v>
      </c>
      <c r="G33" s="12" t="s">
        <v>131</v>
      </c>
      <c r="H33" s="14">
        <v>43.19</v>
      </c>
    </row>
    <row r="34" spans="1:8" x14ac:dyDescent="0.25">
      <c r="A34" s="12" t="s">
        <v>48</v>
      </c>
      <c r="B34" s="12" t="s">
        <v>132</v>
      </c>
      <c r="C34" s="12" t="s">
        <v>133</v>
      </c>
      <c r="D34" s="12">
        <v>1997</v>
      </c>
      <c r="E34" s="20">
        <v>20308</v>
      </c>
      <c r="F34" s="14">
        <v>260</v>
      </c>
      <c r="G34" s="12" t="s">
        <v>134</v>
      </c>
      <c r="H34" s="14">
        <v>51.21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Values</vt:lpstr>
      <vt:lpstr>Revs Exps Inc</vt:lpstr>
      <vt:lpstr>Venues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Bernier</dc:creator>
  <cp:lastModifiedBy>George</cp:lastModifiedBy>
  <dcterms:created xsi:type="dcterms:W3CDTF">2016-10-12T18:10:10Z</dcterms:created>
  <dcterms:modified xsi:type="dcterms:W3CDTF">2016-10-17T13:37:32Z</dcterms:modified>
</cp:coreProperties>
</file>